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01" yWindow="135" windowWidth="12120" windowHeight="7065" activeTab="0"/>
  </bookViews>
  <sheets>
    <sheet name="Összesítés" sheetId="1" r:id="rId1"/>
  </sheets>
  <definedNames>
    <definedName name="_xlnm.Print_Titles" localSheetId="0">'Összesítés'!$3:$3</definedName>
  </definedNames>
  <calcPr fullCalcOnLoad="1"/>
</workbook>
</file>

<file path=xl/sharedStrings.xml><?xml version="1.0" encoding="utf-8"?>
<sst xmlns="http://schemas.openxmlformats.org/spreadsheetml/2006/main" count="48" uniqueCount="35">
  <si>
    <t>Versenyző neve</t>
  </si>
  <si>
    <t>Startszám</t>
  </si>
  <si>
    <t>Egyesület</t>
  </si>
  <si>
    <t>Futószárazó</t>
  </si>
  <si>
    <t>Ló neve</t>
  </si>
  <si>
    <t>Felugrás</t>
  </si>
  <si>
    <t>Alapülés</t>
  </si>
  <si>
    <t>Zászló</t>
  </si>
  <si>
    <t>Malom</t>
  </si>
  <si>
    <t>Ló pontszáma</t>
  </si>
  <si>
    <t xml:space="preserve">Kötelező </t>
  </si>
  <si>
    <t>Nehézségi fok</t>
  </si>
  <si>
    <t>Össze-állítás</t>
  </si>
  <si>
    <t xml:space="preserve">Kivitel </t>
  </si>
  <si>
    <t xml:space="preserve">Kűr </t>
  </si>
  <si>
    <t>Vég-eredmény</t>
  </si>
  <si>
    <t>Kötelező</t>
  </si>
  <si>
    <t>Kűr</t>
  </si>
  <si>
    <t>Végeredmény</t>
  </si>
  <si>
    <t>Helyezés</t>
  </si>
  <si>
    <t>LSC</t>
  </si>
  <si>
    <t>Villányi Krisztina</t>
  </si>
  <si>
    <t>Szakács Kata</t>
  </si>
  <si>
    <t>Somogyi Miklós</t>
  </si>
  <si>
    <t>Simon Dorottya</t>
  </si>
  <si>
    <t>Pongrácz Liliann</t>
  </si>
  <si>
    <t>Habsburg Sophia</t>
  </si>
  <si>
    <t>HAVANNA</t>
  </si>
  <si>
    <t>SManó</t>
  </si>
  <si>
    <t>Püspöki Borka</t>
  </si>
  <si>
    <t>WOODY</t>
  </si>
  <si>
    <t>PHLSE</t>
  </si>
  <si>
    <t>KARLOTTA</t>
  </si>
  <si>
    <t>Bohácsi Adrienn</t>
  </si>
  <si>
    <t>Lassu Adél</t>
  </si>
</sst>
</file>

<file path=xl/styles.xml><?xml version="1.0" encoding="utf-8"?>
<styleSheet xmlns="http://schemas.openxmlformats.org/spreadsheetml/2006/main">
  <numFmts count="2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  <numFmt numFmtId="174" formatCode="0.00000"/>
    <numFmt numFmtId="175" formatCode="0.0000"/>
    <numFmt numFmtId="176" formatCode="0.00000000"/>
    <numFmt numFmtId="177" formatCode="0.0000000"/>
    <numFmt numFmtId="178" formatCode="0.000000"/>
  </numFmts>
  <fonts count="24">
    <font>
      <sz val="12"/>
      <name val="Arial CE"/>
      <family val="0"/>
    </font>
    <font>
      <u val="single"/>
      <sz val="9"/>
      <color indexed="12"/>
      <name val="Arial CE"/>
      <family val="0"/>
    </font>
    <font>
      <u val="single"/>
      <sz val="9"/>
      <color indexed="36"/>
      <name val="Arial CE"/>
      <family val="0"/>
    </font>
    <font>
      <sz val="12"/>
      <name val="Arial"/>
      <family val="2"/>
    </font>
    <font>
      <b/>
      <sz val="12"/>
      <name val="Arial"/>
      <family val="2"/>
    </font>
    <font>
      <sz val="12"/>
      <color indexed="9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ck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7" borderId="1" applyNumberFormat="0" applyAlignment="0" applyProtection="0"/>
    <xf numFmtId="0" fontId="10" fillId="0" borderId="0" applyNumberFormat="0" applyFill="0" applyBorder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3" fillId="0" borderId="0" applyNumberFormat="0" applyFill="0" applyBorder="0" applyAlignment="0" applyProtection="0"/>
    <xf numFmtId="0" fontId="14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0" fillId="17" borderId="7" applyNumberFormat="0" applyFont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17" fillId="4" borderId="0" applyNumberFormat="0" applyBorder="0" applyAlignment="0" applyProtection="0"/>
    <xf numFmtId="0" fontId="18" fillId="22" borderId="8" applyNumberFormat="0" applyAlignment="0" applyProtection="0"/>
    <xf numFmtId="0" fontId="1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3" borderId="0" applyNumberFormat="0" applyBorder="0" applyAlignment="0" applyProtection="0"/>
    <xf numFmtId="0" fontId="22" fillId="23" borderId="0" applyNumberFormat="0" applyBorder="0" applyAlignment="0" applyProtection="0"/>
    <xf numFmtId="0" fontId="23" fillId="22" borderId="1" applyNumberFormat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4" fillId="0" borderId="0" xfId="0" applyFont="1" applyAlignment="1" applyProtection="1">
      <alignment horizontal="center"/>
      <protection locked="0"/>
    </xf>
    <xf numFmtId="0" fontId="4" fillId="0" borderId="10" xfId="0" applyFont="1" applyBorder="1" applyAlignment="1" applyProtection="1">
      <alignment horizontal="center"/>
      <protection locked="0"/>
    </xf>
    <xf numFmtId="0" fontId="4" fillId="0" borderId="11" xfId="0" applyFont="1" applyBorder="1" applyAlignment="1" applyProtection="1">
      <alignment horizontal="center"/>
      <protection locked="0"/>
    </xf>
    <xf numFmtId="0" fontId="4" fillId="0" borderId="12" xfId="0" applyFont="1" applyBorder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3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 textRotation="255"/>
      <protection locked="0"/>
    </xf>
    <xf numFmtId="0" fontId="3" fillId="0" borderId="13" xfId="0" applyFont="1" applyBorder="1" applyAlignment="1" applyProtection="1">
      <alignment vertical="center" textRotation="255"/>
      <protection locked="0"/>
    </xf>
    <xf numFmtId="0" fontId="3" fillId="0" borderId="13" xfId="0" applyFont="1" applyBorder="1" applyAlignment="1" applyProtection="1">
      <alignment vertical="center" textRotation="255" wrapText="1"/>
      <protection locked="0"/>
    </xf>
    <xf numFmtId="0" fontId="4" fillId="22" borderId="13" xfId="0" applyFont="1" applyFill="1" applyBorder="1" applyAlignment="1">
      <alignment vertical="center" textRotation="255" wrapText="1"/>
    </xf>
    <xf numFmtId="0" fontId="3" fillId="0" borderId="13" xfId="0" applyFont="1" applyBorder="1" applyAlignment="1">
      <alignment vertical="center" textRotation="255"/>
    </xf>
    <xf numFmtId="0" fontId="3" fillId="0" borderId="13" xfId="0" applyFont="1" applyFill="1" applyBorder="1" applyAlignment="1">
      <alignment vertical="center" textRotation="255" wrapText="1"/>
    </xf>
    <xf numFmtId="172" fontId="3" fillId="0" borderId="13" xfId="0" applyNumberFormat="1" applyFont="1" applyFill="1" applyBorder="1" applyAlignment="1" applyProtection="1">
      <alignment horizontal="center"/>
      <protection locked="0"/>
    </xf>
    <xf numFmtId="172" fontId="3" fillId="0" borderId="13" xfId="0" applyNumberFormat="1" applyFont="1" applyBorder="1" applyAlignment="1" applyProtection="1">
      <alignment horizontal="center"/>
      <protection locked="0"/>
    </xf>
    <xf numFmtId="173" fontId="4" fillId="22" borderId="13" xfId="0" applyNumberFormat="1" applyFont="1" applyFill="1" applyBorder="1" applyAlignment="1">
      <alignment horizontal="center"/>
    </xf>
    <xf numFmtId="173" fontId="3" fillId="22" borderId="13" xfId="0" applyNumberFormat="1" applyFont="1" applyFill="1" applyBorder="1" applyAlignment="1">
      <alignment horizontal="center"/>
    </xf>
    <xf numFmtId="173" fontId="3" fillId="0" borderId="0" xfId="0" applyNumberFormat="1" applyFont="1" applyAlignment="1">
      <alignment/>
    </xf>
    <xf numFmtId="173" fontId="5" fillId="0" borderId="0" xfId="0" applyNumberFormat="1" applyFont="1" applyAlignment="1">
      <alignment/>
    </xf>
    <xf numFmtId="172" fontId="3" fillId="0" borderId="14" xfId="0" applyNumberFormat="1" applyFont="1" applyFill="1" applyBorder="1" applyAlignment="1" applyProtection="1">
      <alignment horizontal="center"/>
      <protection locked="0"/>
    </xf>
    <xf numFmtId="172" fontId="3" fillId="0" borderId="14" xfId="0" applyNumberFormat="1" applyFont="1" applyBorder="1" applyAlignment="1" applyProtection="1">
      <alignment horizontal="center"/>
      <protection locked="0"/>
    </xf>
    <xf numFmtId="172" fontId="3" fillId="0" borderId="15" xfId="0" applyNumberFormat="1" applyFont="1" applyBorder="1" applyAlignment="1" applyProtection="1">
      <alignment horizontal="center"/>
      <protection locked="0"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6" fillId="0" borderId="16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6" xfId="0" applyFont="1" applyFill="1" applyBorder="1" applyAlignment="1">
      <alignment/>
    </xf>
    <xf numFmtId="0" fontId="6" fillId="0" borderId="0" xfId="0" applyFont="1" applyBorder="1" applyAlignment="1">
      <alignment/>
    </xf>
    <xf numFmtId="0" fontId="6" fillId="0" borderId="18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16" xfId="0" applyFont="1" applyBorder="1" applyAlignment="1">
      <alignment vertical="center"/>
    </xf>
    <xf numFmtId="0" fontId="6" fillId="0" borderId="19" xfId="0" applyFont="1" applyBorder="1" applyAlignment="1">
      <alignment/>
    </xf>
    <xf numFmtId="0" fontId="6" fillId="0" borderId="20" xfId="0" applyFont="1" applyBorder="1" applyAlignment="1">
      <alignment/>
    </xf>
    <xf numFmtId="0" fontId="6" fillId="0" borderId="21" xfId="0" applyFont="1" applyBorder="1" applyAlignment="1">
      <alignment/>
    </xf>
    <xf numFmtId="0" fontId="6" fillId="0" borderId="22" xfId="0" applyFont="1" applyBorder="1" applyAlignment="1">
      <alignment/>
    </xf>
    <xf numFmtId="172" fontId="3" fillId="0" borderId="15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4"/>
  <sheetViews>
    <sheetView tabSelected="1" zoomScale="75" zoomScaleNormal="75" workbookViewId="0" topLeftCell="A2">
      <selection activeCell="N2" sqref="N2"/>
    </sheetView>
  </sheetViews>
  <sheetFormatPr defaultColWidth="8.796875" defaultRowHeight="15"/>
  <cols>
    <col min="1" max="1" width="18" style="23" bestFit="1" customWidth="1"/>
    <col min="2" max="2" width="3.796875" style="23" bestFit="1" customWidth="1"/>
    <col min="3" max="3" width="6.69921875" style="23" bestFit="1" customWidth="1"/>
    <col min="4" max="4" width="12.69921875" style="23" bestFit="1" customWidth="1"/>
    <col min="5" max="5" width="10.69921875" style="23" customWidth="1"/>
    <col min="6" max="7" width="4.8984375" style="24" customWidth="1"/>
    <col min="8" max="8" width="5" style="24" customWidth="1"/>
    <col min="9" max="10" width="4.8984375" style="24" customWidth="1"/>
    <col min="11" max="11" width="5.59765625" style="6" bestFit="1" customWidth="1"/>
    <col min="12" max="14" width="3.59765625" style="24" customWidth="1"/>
    <col min="15" max="17" width="5.59765625" style="6" customWidth="1"/>
    <col min="18" max="19" width="8.8984375" style="6" customWidth="1"/>
    <col min="20" max="20" width="3.296875" style="6" bestFit="1" customWidth="1"/>
    <col min="21" max="21" width="5.296875" style="6" hidden="1" customWidth="1"/>
    <col min="22" max="16384" width="8.8984375" style="6" customWidth="1"/>
  </cols>
  <sheetData>
    <row r="1" spans="1:16" ht="15.75" hidden="1">
      <c r="A1" s="1"/>
      <c r="B1" s="1"/>
      <c r="C1" s="1"/>
      <c r="D1" s="1"/>
      <c r="E1" s="1"/>
      <c r="F1" s="2"/>
      <c r="G1" s="3"/>
      <c r="H1" s="3"/>
      <c r="I1" s="3"/>
      <c r="J1" s="3"/>
      <c r="K1" s="4"/>
      <c r="L1" s="2"/>
      <c r="M1" s="3"/>
      <c r="N1" s="3"/>
      <c r="O1" s="4"/>
      <c r="P1" s="5"/>
    </row>
    <row r="2" spans="1:16" ht="15.75">
      <c r="A2" s="1"/>
      <c r="B2" s="1"/>
      <c r="C2" s="1"/>
      <c r="D2" s="1"/>
      <c r="E2" s="1"/>
      <c r="F2" s="2"/>
      <c r="G2" s="3"/>
      <c r="H2" s="3"/>
      <c r="I2" s="3"/>
      <c r="J2" s="3"/>
      <c r="K2" s="4"/>
      <c r="L2" s="2"/>
      <c r="M2" s="3"/>
      <c r="N2" s="3"/>
      <c r="O2" s="4"/>
      <c r="P2" s="5"/>
    </row>
    <row r="3" spans="1:20" ht="198">
      <c r="A3" s="7" t="s">
        <v>0</v>
      </c>
      <c r="B3" s="8" t="s">
        <v>1</v>
      </c>
      <c r="C3" s="8" t="s">
        <v>2</v>
      </c>
      <c r="D3" s="7" t="s">
        <v>3</v>
      </c>
      <c r="E3" s="7" t="s">
        <v>4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  <c r="K3" s="11" t="s">
        <v>10</v>
      </c>
      <c r="L3" s="10" t="s">
        <v>11</v>
      </c>
      <c r="M3" s="10" t="s">
        <v>12</v>
      </c>
      <c r="N3" s="9" t="s">
        <v>13</v>
      </c>
      <c r="O3" s="11" t="s">
        <v>14</v>
      </c>
      <c r="P3" s="11" t="s">
        <v>15</v>
      </c>
      <c r="Q3" s="12" t="s">
        <v>16</v>
      </c>
      <c r="R3" s="12" t="s">
        <v>17</v>
      </c>
      <c r="S3" s="12" t="s">
        <v>18</v>
      </c>
      <c r="T3" s="13" t="s">
        <v>19</v>
      </c>
    </row>
    <row r="4" spans="1:21" ht="15" customHeight="1">
      <c r="A4" s="25" t="s">
        <v>23</v>
      </c>
      <c r="B4" s="25">
        <v>16</v>
      </c>
      <c r="C4" s="25" t="s">
        <v>20</v>
      </c>
      <c r="D4" s="25" t="s">
        <v>21</v>
      </c>
      <c r="E4" s="25" t="s">
        <v>27</v>
      </c>
      <c r="F4" s="14">
        <v>3</v>
      </c>
      <c r="G4" s="15">
        <v>3.9</v>
      </c>
      <c r="H4" s="15">
        <v>3.9</v>
      </c>
      <c r="I4" s="15">
        <v>3.3</v>
      </c>
      <c r="J4" s="15">
        <v>4.2</v>
      </c>
      <c r="K4" s="16">
        <f aca="true" t="shared" si="0" ref="K4:K21">(SUM(F4:I4)+J4)/5</f>
        <v>3.66</v>
      </c>
      <c r="L4" s="15">
        <v>9</v>
      </c>
      <c r="M4" s="15">
        <v>5.4</v>
      </c>
      <c r="N4" s="15">
        <v>4.9</v>
      </c>
      <c r="O4" s="17">
        <f aca="true" t="shared" si="1" ref="O4:O21">(L4+M4+2*N4)/4</f>
        <v>6.050000000000001</v>
      </c>
      <c r="P4" s="17">
        <f aca="true" t="shared" si="2" ref="P4:P21">(K4+O4)/2</f>
        <v>4.855</v>
      </c>
      <c r="Q4" s="18">
        <f>SUM(K4:K6)/3</f>
        <v>4.253333333333333</v>
      </c>
      <c r="R4" s="18">
        <f>SUM(O4:O6)/3</f>
        <v>6.4750000000000005</v>
      </c>
      <c r="S4" s="18">
        <f>SUM(P4:P6)/3</f>
        <v>5.364166666666667</v>
      </c>
      <c r="T4" s="6">
        <v>1</v>
      </c>
      <c r="U4" s="6">
        <f>0.15*((4-T4)/3*6+S4)</f>
        <v>1.7046249999999998</v>
      </c>
    </row>
    <row r="5" spans="1:19" ht="15" customHeight="1">
      <c r="A5" s="26"/>
      <c r="B5" s="26"/>
      <c r="C5" s="26"/>
      <c r="D5" s="26"/>
      <c r="E5" s="26"/>
      <c r="F5" s="14">
        <v>3.2</v>
      </c>
      <c r="G5" s="15">
        <v>4.6</v>
      </c>
      <c r="H5" s="15">
        <v>4.4</v>
      </c>
      <c r="I5" s="15">
        <v>4.4</v>
      </c>
      <c r="J5" s="15">
        <v>5.9</v>
      </c>
      <c r="K5" s="16">
        <f t="shared" si="0"/>
        <v>4.5</v>
      </c>
      <c r="L5" s="15">
        <v>9</v>
      </c>
      <c r="M5" s="15">
        <v>6.6</v>
      </c>
      <c r="N5" s="15">
        <v>5.3</v>
      </c>
      <c r="O5" s="17">
        <f t="shared" si="1"/>
        <v>6.55</v>
      </c>
      <c r="P5" s="17">
        <f t="shared" si="2"/>
        <v>5.525</v>
      </c>
      <c r="Q5" s="19">
        <f>SUM(K4:K6)/3</f>
        <v>4.253333333333333</v>
      </c>
      <c r="R5" s="19">
        <f>SUM(O4:O6)/3</f>
        <v>6.4750000000000005</v>
      </c>
      <c r="S5" s="19">
        <f>SUM(P4:P6)/3</f>
        <v>5.364166666666667</v>
      </c>
    </row>
    <row r="6" spans="1:19" ht="15" customHeight="1" thickBot="1">
      <c r="A6" s="27"/>
      <c r="B6" s="27"/>
      <c r="C6" s="27"/>
      <c r="D6" s="27"/>
      <c r="E6" s="27"/>
      <c r="F6" s="20">
        <v>3.1</v>
      </c>
      <c r="G6" s="21">
        <v>4.5</v>
      </c>
      <c r="H6" s="21">
        <v>4.9</v>
      </c>
      <c r="I6" s="21">
        <v>4.5</v>
      </c>
      <c r="J6" s="21">
        <v>6</v>
      </c>
      <c r="K6" s="16">
        <f t="shared" si="0"/>
        <v>4.6</v>
      </c>
      <c r="L6" s="21">
        <v>9</v>
      </c>
      <c r="M6" s="21">
        <v>6.5</v>
      </c>
      <c r="N6" s="21">
        <v>5.9</v>
      </c>
      <c r="O6" s="17">
        <f t="shared" si="1"/>
        <v>6.825</v>
      </c>
      <c r="P6" s="17">
        <f t="shared" si="2"/>
        <v>5.7125</v>
      </c>
      <c r="Q6" s="19">
        <f>SUM(K4:K6)/3</f>
        <v>4.253333333333333</v>
      </c>
      <c r="R6" s="19">
        <f>SUM(O4:O6)/3</f>
        <v>6.4750000000000005</v>
      </c>
      <c r="S6" s="19">
        <f>SUM(P4:P6)/3</f>
        <v>5.364166666666667</v>
      </c>
    </row>
    <row r="7" spans="1:21" ht="15" customHeight="1" thickTop="1">
      <c r="A7" s="31" t="s">
        <v>22</v>
      </c>
      <c r="B7" s="31">
        <v>17</v>
      </c>
      <c r="C7" s="32" t="s">
        <v>31</v>
      </c>
      <c r="D7" s="32" t="s">
        <v>21</v>
      </c>
      <c r="E7" s="31" t="s">
        <v>27</v>
      </c>
      <c r="F7" s="22">
        <v>2.8</v>
      </c>
      <c r="G7" s="22">
        <v>3.5</v>
      </c>
      <c r="H7" s="22">
        <v>3.9</v>
      </c>
      <c r="I7" s="22">
        <v>3.4</v>
      </c>
      <c r="J7" s="22">
        <v>4.2</v>
      </c>
      <c r="K7" s="16">
        <f t="shared" si="0"/>
        <v>3.56</v>
      </c>
      <c r="L7" s="15">
        <v>9</v>
      </c>
      <c r="M7" s="15">
        <v>5.3</v>
      </c>
      <c r="N7" s="15">
        <v>4.7</v>
      </c>
      <c r="O7" s="17">
        <f t="shared" si="1"/>
        <v>5.925000000000001</v>
      </c>
      <c r="P7" s="17">
        <f t="shared" si="2"/>
        <v>4.742500000000001</v>
      </c>
      <c r="Q7" s="18">
        <f>SUM(K7:K9)/3</f>
        <v>3.7399999999999998</v>
      </c>
      <c r="R7" s="18">
        <f>SUM(O7:O9)/3</f>
        <v>6.133333333333333</v>
      </c>
      <c r="S7" s="18">
        <f>SUM(P7:P9)/3</f>
        <v>4.9366666666666665</v>
      </c>
      <c r="T7" s="6">
        <v>2</v>
      </c>
      <c r="U7" s="6">
        <f>0.15*((4-T7)/3*6+S7)</f>
        <v>1.3405</v>
      </c>
    </row>
    <row r="8" spans="1:19" ht="15" customHeight="1">
      <c r="A8" s="26"/>
      <c r="B8" s="26"/>
      <c r="C8" s="26"/>
      <c r="D8" s="26"/>
      <c r="E8" s="26"/>
      <c r="F8" s="15">
        <v>2.5</v>
      </c>
      <c r="G8" s="15">
        <v>2.9</v>
      </c>
      <c r="H8" s="15">
        <v>3.4</v>
      </c>
      <c r="I8" s="15">
        <v>3.8</v>
      </c>
      <c r="J8" s="15">
        <v>5.9</v>
      </c>
      <c r="K8" s="16">
        <f t="shared" si="0"/>
        <v>3.7</v>
      </c>
      <c r="L8" s="15">
        <v>9</v>
      </c>
      <c r="M8" s="15">
        <v>5.5</v>
      </c>
      <c r="N8" s="15">
        <v>4.9</v>
      </c>
      <c r="O8" s="17">
        <f t="shared" si="1"/>
        <v>6.075</v>
      </c>
      <c r="P8" s="17">
        <f t="shared" si="2"/>
        <v>4.8875</v>
      </c>
      <c r="Q8" s="19">
        <f>SUM(K7:K9)/3</f>
        <v>3.7399999999999998</v>
      </c>
      <c r="R8" s="19">
        <f>SUM(O7:O9)/3</f>
        <v>6.133333333333333</v>
      </c>
      <c r="S8" s="19">
        <f>SUM(P7:P9)/3</f>
        <v>4.9366666666666665</v>
      </c>
    </row>
    <row r="9" spans="1:19" ht="15" customHeight="1" thickBot="1">
      <c r="A9" s="27"/>
      <c r="B9" s="27"/>
      <c r="C9" s="27"/>
      <c r="D9" s="27"/>
      <c r="E9" s="27"/>
      <c r="F9" s="21">
        <v>3</v>
      </c>
      <c r="G9" s="21">
        <v>4</v>
      </c>
      <c r="H9" s="21">
        <v>4.1</v>
      </c>
      <c r="I9" s="21">
        <v>2.7</v>
      </c>
      <c r="J9" s="21">
        <v>6</v>
      </c>
      <c r="K9" s="16">
        <f t="shared" si="0"/>
        <v>3.96</v>
      </c>
      <c r="L9" s="21">
        <v>9</v>
      </c>
      <c r="M9" s="21">
        <v>5.8</v>
      </c>
      <c r="N9" s="21">
        <v>5.4</v>
      </c>
      <c r="O9" s="17">
        <f t="shared" si="1"/>
        <v>6.4</v>
      </c>
      <c r="P9" s="17">
        <f t="shared" si="2"/>
        <v>5.18</v>
      </c>
      <c r="Q9" s="19">
        <f>SUM(K7:K9)/3</f>
        <v>3.7399999999999998</v>
      </c>
      <c r="R9" s="19">
        <f>SUM(O7:O9)/3</f>
        <v>6.133333333333333</v>
      </c>
      <c r="S9" s="19">
        <f>SUM(P7:P9)/3</f>
        <v>4.9366666666666665</v>
      </c>
    </row>
    <row r="10" spans="1:21" ht="15" customHeight="1" thickTop="1">
      <c r="A10" s="25" t="s">
        <v>25</v>
      </c>
      <c r="B10" s="25">
        <v>13</v>
      </c>
      <c r="C10" s="25" t="s">
        <v>28</v>
      </c>
      <c r="D10" s="25" t="s">
        <v>29</v>
      </c>
      <c r="E10" s="25" t="s">
        <v>32</v>
      </c>
      <c r="F10" s="14">
        <v>2.6</v>
      </c>
      <c r="G10" s="15">
        <v>3.6</v>
      </c>
      <c r="H10" s="15">
        <v>3.2</v>
      </c>
      <c r="I10" s="15">
        <v>3.5</v>
      </c>
      <c r="J10" s="15">
        <v>3.8</v>
      </c>
      <c r="K10" s="16">
        <f t="shared" si="0"/>
        <v>3.34</v>
      </c>
      <c r="L10" s="15">
        <v>9</v>
      </c>
      <c r="M10" s="15">
        <v>4.9</v>
      </c>
      <c r="N10" s="15">
        <v>4.9</v>
      </c>
      <c r="O10" s="17">
        <f t="shared" si="1"/>
        <v>5.925000000000001</v>
      </c>
      <c r="P10" s="17">
        <f t="shared" si="2"/>
        <v>4.6325</v>
      </c>
      <c r="Q10" s="18">
        <f>SUM(K10:K12)/3</f>
        <v>3.533333333333333</v>
      </c>
      <c r="R10" s="18">
        <f>SUM(O10:O12)/3</f>
        <v>6.316666666666667</v>
      </c>
      <c r="S10" s="18">
        <f>SUM(P10:P12)/3</f>
        <v>4.925</v>
      </c>
      <c r="T10" s="6">
        <v>3</v>
      </c>
      <c r="U10" s="6">
        <f>0.15*((4-T10)/3*6+S10)</f>
        <v>1.0387499999999998</v>
      </c>
    </row>
    <row r="11" spans="1:19" ht="15" customHeight="1">
      <c r="A11" s="26"/>
      <c r="B11" s="26"/>
      <c r="C11" s="26"/>
      <c r="D11" s="26"/>
      <c r="E11" s="26"/>
      <c r="F11" s="14">
        <v>3</v>
      </c>
      <c r="G11" s="15">
        <v>4.1</v>
      </c>
      <c r="H11" s="15">
        <v>3.3</v>
      </c>
      <c r="I11" s="15">
        <v>3.4</v>
      </c>
      <c r="J11" s="15">
        <v>4.8</v>
      </c>
      <c r="K11" s="16">
        <f t="shared" si="0"/>
        <v>3.7199999999999998</v>
      </c>
      <c r="L11" s="15">
        <v>9</v>
      </c>
      <c r="M11" s="15">
        <v>5.4</v>
      </c>
      <c r="N11" s="15">
        <v>5.4</v>
      </c>
      <c r="O11" s="17">
        <f t="shared" si="1"/>
        <v>6.300000000000001</v>
      </c>
      <c r="P11" s="17">
        <f t="shared" si="2"/>
        <v>5.01</v>
      </c>
      <c r="Q11" s="19">
        <f>SUM(K10:K12)/3</f>
        <v>3.533333333333333</v>
      </c>
      <c r="R11" s="19">
        <f>SUM(O10:O12)/3</f>
        <v>6.316666666666667</v>
      </c>
      <c r="S11" s="19">
        <f>SUM(P10:P12)/3</f>
        <v>4.925</v>
      </c>
    </row>
    <row r="12" spans="1:19" ht="15" customHeight="1" thickBot="1">
      <c r="A12" s="27"/>
      <c r="B12" s="27"/>
      <c r="C12" s="27"/>
      <c r="D12" s="27"/>
      <c r="E12" s="27"/>
      <c r="F12" s="20">
        <v>2.8</v>
      </c>
      <c r="G12" s="21">
        <v>3.9</v>
      </c>
      <c r="H12" s="21">
        <v>3.9</v>
      </c>
      <c r="I12" s="21">
        <v>2.6</v>
      </c>
      <c r="J12" s="21">
        <v>4.5</v>
      </c>
      <c r="K12" s="16">
        <f t="shared" si="0"/>
        <v>3.54</v>
      </c>
      <c r="L12" s="21">
        <v>9</v>
      </c>
      <c r="M12" s="21">
        <v>6.1</v>
      </c>
      <c r="N12" s="21">
        <v>5.9</v>
      </c>
      <c r="O12" s="17">
        <f t="shared" si="1"/>
        <v>6.725</v>
      </c>
      <c r="P12" s="17">
        <f t="shared" si="2"/>
        <v>5.1325</v>
      </c>
      <c r="Q12" s="19">
        <f>SUM(K10:K12)/3</f>
        <v>3.533333333333333</v>
      </c>
      <c r="R12" s="19">
        <f>SUM(O10:O12)/3</f>
        <v>6.316666666666667</v>
      </c>
      <c r="S12" s="19">
        <f>SUM(P10:P12)/3</f>
        <v>4.925</v>
      </c>
    </row>
    <row r="13" spans="1:20" ht="16.5" thickTop="1">
      <c r="A13" s="28" t="s">
        <v>24</v>
      </c>
      <c r="B13" s="25">
        <v>21</v>
      </c>
      <c r="C13" s="25" t="s">
        <v>28</v>
      </c>
      <c r="D13" s="25" t="s">
        <v>29</v>
      </c>
      <c r="E13" s="29" t="s">
        <v>30</v>
      </c>
      <c r="F13" s="22">
        <v>3</v>
      </c>
      <c r="G13" s="22">
        <v>3.4</v>
      </c>
      <c r="H13" s="22">
        <v>3.3</v>
      </c>
      <c r="I13" s="22">
        <v>3.1</v>
      </c>
      <c r="J13" s="22">
        <v>4</v>
      </c>
      <c r="K13" s="16">
        <f t="shared" si="0"/>
        <v>3.3599999999999994</v>
      </c>
      <c r="L13" s="15">
        <v>9</v>
      </c>
      <c r="M13" s="15">
        <v>5</v>
      </c>
      <c r="N13" s="15">
        <v>4.8</v>
      </c>
      <c r="O13" s="17">
        <f t="shared" si="1"/>
        <v>5.9</v>
      </c>
      <c r="P13" s="17">
        <f t="shared" si="2"/>
        <v>4.63</v>
      </c>
      <c r="Q13" s="18">
        <f>SUM(K13:K15)/3</f>
        <v>3.6799999999999997</v>
      </c>
      <c r="R13" s="18">
        <f>SUM(O13:O15)/3</f>
        <v>6.1000000000000005</v>
      </c>
      <c r="S13" s="18">
        <f>SUM(P13:P15)/3</f>
        <v>4.89</v>
      </c>
      <c r="T13" s="6">
        <v>4</v>
      </c>
    </row>
    <row r="14" spans="1:19" ht="15.75">
      <c r="A14" s="26"/>
      <c r="B14" s="26"/>
      <c r="C14" s="26"/>
      <c r="D14" s="26"/>
      <c r="E14" s="26"/>
      <c r="F14" s="15">
        <v>3.2</v>
      </c>
      <c r="G14" s="15">
        <v>3.7</v>
      </c>
      <c r="H14" s="15">
        <v>3.9</v>
      </c>
      <c r="I14" s="15">
        <v>4.4</v>
      </c>
      <c r="J14" s="15">
        <v>5.2</v>
      </c>
      <c r="K14" s="16">
        <f t="shared" si="0"/>
        <v>4.08</v>
      </c>
      <c r="L14" s="15">
        <v>9</v>
      </c>
      <c r="M14" s="15">
        <v>5.5</v>
      </c>
      <c r="N14" s="15">
        <v>5.4</v>
      </c>
      <c r="O14" s="17">
        <f t="shared" si="1"/>
        <v>6.325</v>
      </c>
      <c r="P14" s="17">
        <f t="shared" si="2"/>
        <v>5.202500000000001</v>
      </c>
      <c r="Q14" s="19">
        <f>SUM(K13:K15)/3</f>
        <v>3.6799999999999997</v>
      </c>
      <c r="R14" s="19">
        <f>SUM(O13:O15)/3</f>
        <v>6.1000000000000005</v>
      </c>
      <c r="S14" s="19">
        <f>SUM(P13:P15)/3</f>
        <v>4.89</v>
      </c>
    </row>
    <row r="15" spans="1:19" ht="16.5" thickBot="1">
      <c r="A15" s="27"/>
      <c r="B15" s="27"/>
      <c r="C15" s="27"/>
      <c r="D15" s="27"/>
      <c r="E15" s="27"/>
      <c r="F15" s="21">
        <v>2.9</v>
      </c>
      <c r="G15" s="21">
        <v>3.9</v>
      </c>
      <c r="H15" s="21">
        <v>3.7</v>
      </c>
      <c r="I15" s="21">
        <v>3</v>
      </c>
      <c r="J15" s="21">
        <v>4.5</v>
      </c>
      <c r="K15" s="16">
        <f t="shared" si="0"/>
        <v>3.6</v>
      </c>
      <c r="L15" s="21">
        <v>8.5</v>
      </c>
      <c r="M15" s="21">
        <v>5.6</v>
      </c>
      <c r="N15" s="21">
        <v>5.1</v>
      </c>
      <c r="O15" s="17">
        <f t="shared" si="1"/>
        <v>6.074999999999999</v>
      </c>
      <c r="P15" s="17">
        <f t="shared" si="2"/>
        <v>4.8374999999999995</v>
      </c>
      <c r="Q15" s="19">
        <f>SUM(K13:K15)/3</f>
        <v>3.6799999999999997</v>
      </c>
      <c r="R15" s="19">
        <f>SUM(O13:O15)/3</f>
        <v>6.1000000000000005</v>
      </c>
      <c r="S15" s="19">
        <f>SUM(P13:P15)/3</f>
        <v>4.89</v>
      </c>
    </row>
    <row r="16" spans="1:20" ht="16.5" thickTop="1">
      <c r="A16" s="28" t="s">
        <v>26</v>
      </c>
      <c r="B16" s="30">
        <v>20</v>
      </c>
      <c r="C16" s="25" t="s">
        <v>28</v>
      </c>
      <c r="D16" s="25" t="s">
        <v>29</v>
      </c>
      <c r="E16" s="29" t="s">
        <v>30</v>
      </c>
      <c r="F16" s="15">
        <v>3.2</v>
      </c>
      <c r="G16" s="15">
        <v>3.5</v>
      </c>
      <c r="H16" s="15">
        <v>3.4</v>
      </c>
      <c r="I16" s="15">
        <v>3.6</v>
      </c>
      <c r="J16" s="15">
        <v>4</v>
      </c>
      <c r="K16" s="16">
        <f t="shared" si="0"/>
        <v>3.54</v>
      </c>
      <c r="L16" s="15">
        <v>9</v>
      </c>
      <c r="M16" s="15">
        <v>5</v>
      </c>
      <c r="N16" s="15">
        <v>4.7</v>
      </c>
      <c r="O16" s="17">
        <f t="shared" si="1"/>
        <v>5.85</v>
      </c>
      <c r="P16" s="17">
        <f t="shared" si="2"/>
        <v>4.695</v>
      </c>
      <c r="Q16" s="18">
        <f>SUM(K16:K18)/3</f>
        <v>3.766666666666666</v>
      </c>
      <c r="R16" s="18">
        <f>SUM(O16:O18)/3</f>
        <v>5.758333333333333</v>
      </c>
      <c r="S16" s="18">
        <f>SUM(P16:P18)/3</f>
        <v>4.7625</v>
      </c>
      <c r="T16" s="6">
        <v>5</v>
      </c>
    </row>
    <row r="17" spans="1:19" ht="15.75">
      <c r="A17" s="26"/>
      <c r="B17" s="29"/>
      <c r="C17" s="26"/>
      <c r="D17" s="26"/>
      <c r="E17" s="29"/>
      <c r="F17" s="15">
        <v>3.6</v>
      </c>
      <c r="G17" s="15">
        <v>4.6</v>
      </c>
      <c r="H17" s="15">
        <v>4.1</v>
      </c>
      <c r="I17" s="15">
        <v>4</v>
      </c>
      <c r="J17" s="15">
        <v>5.2</v>
      </c>
      <c r="K17" s="16">
        <f t="shared" si="0"/>
        <v>4.299999999999999</v>
      </c>
      <c r="L17" s="15">
        <v>8</v>
      </c>
      <c r="M17" s="15">
        <v>5.7</v>
      </c>
      <c r="N17" s="15">
        <v>5.3</v>
      </c>
      <c r="O17" s="17">
        <f t="shared" si="1"/>
        <v>6.074999999999999</v>
      </c>
      <c r="P17" s="17">
        <f t="shared" si="2"/>
        <v>5.187499999999999</v>
      </c>
      <c r="Q17" s="19">
        <f>SUM(K16:K18)/3</f>
        <v>3.766666666666666</v>
      </c>
      <c r="R17" s="19">
        <f>SUM(O16:O18)/3</f>
        <v>5.758333333333333</v>
      </c>
      <c r="S17" s="19">
        <f>SUM(P16:P18)/3</f>
        <v>4.7625</v>
      </c>
    </row>
    <row r="18" spans="1:19" ht="16.5" thickBot="1">
      <c r="A18" s="26"/>
      <c r="B18" s="29"/>
      <c r="C18" s="26"/>
      <c r="D18" s="26"/>
      <c r="E18" s="29"/>
      <c r="F18" s="21">
        <v>3.2</v>
      </c>
      <c r="G18" s="21">
        <v>4.1</v>
      </c>
      <c r="H18" s="21">
        <v>2.9</v>
      </c>
      <c r="I18" s="21">
        <v>2.6</v>
      </c>
      <c r="J18" s="21">
        <v>4.5</v>
      </c>
      <c r="K18" s="16">
        <f t="shared" si="0"/>
        <v>3.4599999999999995</v>
      </c>
      <c r="L18" s="21">
        <v>7</v>
      </c>
      <c r="M18" s="21">
        <v>4.8</v>
      </c>
      <c r="N18" s="21">
        <v>4.8</v>
      </c>
      <c r="O18" s="17">
        <f t="shared" si="1"/>
        <v>5.35</v>
      </c>
      <c r="P18" s="17">
        <f t="shared" si="2"/>
        <v>4.404999999999999</v>
      </c>
      <c r="Q18" s="19">
        <f>SUM(K16:K18)/3</f>
        <v>3.766666666666666</v>
      </c>
      <c r="R18" s="19">
        <f>SUM(O16:O18)/3</f>
        <v>5.758333333333333</v>
      </c>
      <c r="S18" s="19">
        <f>SUM(P16:P18)/3</f>
        <v>4.7625</v>
      </c>
    </row>
    <row r="19" spans="1:20" ht="16.5" thickTop="1">
      <c r="A19" s="25" t="s">
        <v>33</v>
      </c>
      <c r="B19" s="30">
        <v>14</v>
      </c>
      <c r="C19" s="25" t="s">
        <v>28</v>
      </c>
      <c r="D19" s="25" t="s">
        <v>29</v>
      </c>
      <c r="E19" s="36" t="s">
        <v>32</v>
      </c>
      <c r="F19" s="37">
        <v>2.5</v>
      </c>
      <c r="G19" s="22">
        <v>3.4</v>
      </c>
      <c r="H19" s="22">
        <v>3</v>
      </c>
      <c r="I19" s="22">
        <v>3</v>
      </c>
      <c r="J19" s="22">
        <v>3.5</v>
      </c>
      <c r="K19" s="16">
        <f t="shared" si="0"/>
        <v>3.08</v>
      </c>
      <c r="L19" s="15">
        <v>8.5</v>
      </c>
      <c r="M19" s="15">
        <v>5.2</v>
      </c>
      <c r="N19" s="15">
        <v>4</v>
      </c>
      <c r="O19" s="17">
        <f t="shared" si="1"/>
        <v>5.425</v>
      </c>
      <c r="P19" s="17">
        <f t="shared" si="2"/>
        <v>4.2524999999999995</v>
      </c>
      <c r="Q19" s="18">
        <f>SUM(K19:K21)/3</f>
        <v>3.5133333333333336</v>
      </c>
      <c r="R19" s="18">
        <f>SUM(O19:O21)/3</f>
        <v>5.933333333333333</v>
      </c>
      <c r="S19" s="18">
        <f>SUM(P19:P21)/3</f>
        <v>4.723333333333334</v>
      </c>
      <c r="T19" s="6">
        <v>6</v>
      </c>
    </row>
    <row r="20" spans="1:19" ht="15.75">
      <c r="A20" s="26"/>
      <c r="B20" s="33"/>
      <c r="C20" s="26"/>
      <c r="D20" s="26"/>
      <c r="E20" s="29"/>
      <c r="F20" s="14">
        <v>2.2</v>
      </c>
      <c r="G20" s="15">
        <v>4.4</v>
      </c>
      <c r="H20" s="15">
        <v>3.6</v>
      </c>
      <c r="I20" s="15">
        <v>3.7</v>
      </c>
      <c r="J20" s="15">
        <v>4.8</v>
      </c>
      <c r="K20" s="16">
        <f t="shared" si="0"/>
        <v>3.7400000000000007</v>
      </c>
      <c r="L20" s="15">
        <v>9</v>
      </c>
      <c r="M20" s="15">
        <v>6.5</v>
      </c>
      <c r="N20" s="15">
        <v>5.2</v>
      </c>
      <c r="O20" s="17">
        <f t="shared" si="1"/>
        <v>6.475</v>
      </c>
      <c r="P20" s="17">
        <f t="shared" si="2"/>
        <v>5.1075</v>
      </c>
      <c r="Q20" s="19">
        <f>SUM(K19:K21)/3</f>
        <v>3.5133333333333336</v>
      </c>
      <c r="R20" s="19">
        <f>SUM(O19:O21)/3</f>
        <v>5.933333333333333</v>
      </c>
      <c r="S20" s="19">
        <f>SUM(P19:P21)/3</f>
        <v>4.723333333333334</v>
      </c>
    </row>
    <row r="21" spans="1:19" ht="16.5" thickBot="1">
      <c r="A21" s="27"/>
      <c r="B21" s="34"/>
      <c r="C21" s="27"/>
      <c r="D21" s="27"/>
      <c r="E21" s="35"/>
      <c r="F21" s="20">
        <v>2.5</v>
      </c>
      <c r="G21" s="21">
        <v>3.6</v>
      </c>
      <c r="H21" s="21">
        <v>3.9</v>
      </c>
      <c r="I21" s="21">
        <v>4.1</v>
      </c>
      <c r="J21" s="21">
        <v>4.5</v>
      </c>
      <c r="K21" s="16">
        <f t="shared" si="0"/>
        <v>3.72</v>
      </c>
      <c r="L21" s="21">
        <v>9</v>
      </c>
      <c r="M21" s="21">
        <v>5</v>
      </c>
      <c r="N21" s="21">
        <v>4.8</v>
      </c>
      <c r="O21" s="17">
        <f t="shared" si="1"/>
        <v>5.9</v>
      </c>
      <c r="P21" s="17">
        <f t="shared" si="2"/>
        <v>4.8100000000000005</v>
      </c>
      <c r="Q21" s="19">
        <f>SUM(K19:K21)/3</f>
        <v>3.5133333333333336</v>
      </c>
      <c r="R21" s="19">
        <f>SUM(O19:O21)/3</f>
        <v>5.933333333333333</v>
      </c>
      <c r="S21" s="19">
        <f>SUM(P19:P21)/3</f>
        <v>4.723333333333334</v>
      </c>
    </row>
    <row r="22" spans="1:20" ht="16.5" thickTop="1">
      <c r="A22" s="25" t="s">
        <v>34</v>
      </c>
      <c r="B22" s="30">
        <v>22</v>
      </c>
      <c r="C22" s="25" t="s">
        <v>28</v>
      </c>
      <c r="D22" s="25" t="s">
        <v>29</v>
      </c>
      <c r="E22" s="36" t="s">
        <v>30</v>
      </c>
      <c r="F22" s="37">
        <v>3</v>
      </c>
      <c r="G22" s="22">
        <v>3.2</v>
      </c>
      <c r="H22" s="22">
        <v>3.5</v>
      </c>
      <c r="I22" s="22">
        <v>3.2</v>
      </c>
      <c r="J22" s="22">
        <v>4</v>
      </c>
      <c r="K22" s="16">
        <f>(SUM(F22:I22)+J22)/5</f>
        <v>3.38</v>
      </c>
      <c r="L22" s="15">
        <v>8</v>
      </c>
      <c r="M22" s="15">
        <v>4</v>
      </c>
      <c r="N22" s="15">
        <v>4.3</v>
      </c>
      <c r="O22" s="17">
        <f>(L22+M22+2*N22)/4</f>
        <v>5.15</v>
      </c>
      <c r="P22" s="17">
        <f>(K22+O22)/2</f>
        <v>4.265000000000001</v>
      </c>
      <c r="Q22" s="18">
        <f>SUM(K22:K24)/3</f>
        <v>3.4</v>
      </c>
      <c r="R22" s="18">
        <f>SUM(O22:O24)/3</f>
        <v>5.8500000000000005</v>
      </c>
      <c r="S22" s="18">
        <f>SUM(P22:P24)/3</f>
        <v>4.625</v>
      </c>
      <c r="T22" s="6">
        <v>7</v>
      </c>
    </row>
    <row r="23" spans="1:19" ht="15.75">
      <c r="A23" s="26"/>
      <c r="B23" s="33"/>
      <c r="C23" s="26"/>
      <c r="D23" s="26"/>
      <c r="E23" s="29"/>
      <c r="F23" s="14">
        <v>3.2</v>
      </c>
      <c r="G23" s="15">
        <v>2.9</v>
      </c>
      <c r="H23" s="15">
        <v>3.3</v>
      </c>
      <c r="I23" s="15">
        <v>2.8</v>
      </c>
      <c r="J23" s="15">
        <v>5.2</v>
      </c>
      <c r="K23" s="16">
        <f>(SUM(F23:I23)+J23)/5</f>
        <v>3.4799999999999995</v>
      </c>
      <c r="L23" s="15">
        <v>8</v>
      </c>
      <c r="M23" s="15">
        <v>6.7</v>
      </c>
      <c r="N23" s="15">
        <v>5.4</v>
      </c>
      <c r="O23" s="17">
        <f>(L23+M23+2*N23)/4</f>
        <v>6.375</v>
      </c>
      <c r="P23" s="17">
        <f>(K23+O23)/2</f>
        <v>4.9275</v>
      </c>
      <c r="Q23" s="19">
        <f>SUM(K22:K24)/3</f>
        <v>3.4</v>
      </c>
      <c r="R23" s="19">
        <f>SUM(O22:O24)/3</f>
        <v>5.8500000000000005</v>
      </c>
      <c r="S23" s="19">
        <f>SUM(P22:P24)/3</f>
        <v>4.625</v>
      </c>
    </row>
    <row r="24" spans="1:19" ht="16.5" thickBot="1">
      <c r="A24" s="27"/>
      <c r="B24" s="34"/>
      <c r="C24" s="27"/>
      <c r="D24" s="27"/>
      <c r="E24" s="35"/>
      <c r="F24" s="20">
        <v>3.1</v>
      </c>
      <c r="G24" s="21">
        <v>2.7</v>
      </c>
      <c r="H24" s="21">
        <v>2.6</v>
      </c>
      <c r="I24" s="21">
        <v>3.8</v>
      </c>
      <c r="J24" s="21">
        <v>4.5</v>
      </c>
      <c r="K24" s="16">
        <f>(SUM(F24:I24)+J24)/5</f>
        <v>3.34</v>
      </c>
      <c r="L24" s="21">
        <v>9</v>
      </c>
      <c r="M24" s="21">
        <v>4.9</v>
      </c>
      <c r="N24" s="21">
        <v>5.1</v>
      </c>
      <c r="O24" s="17">
        <f>(L24+M24+2*N24)/4</f>
        <v>6.025</v>
      </c>
      <c r="P24" s="17">
        <f>(K24+O24)/2</f>
        <v>4.6825</v>
      </c>
      <c r="Q24" s="19">
        <f>SUM(K22:K24)/3</f>
        <v>3.4</v>
      </c>
      <c r="R24" s="19">
        <f>SUM(O22:O24)/3</f>
        <v>5.8500000000000005</v>
      </c>
      <c r="S24" s="19">
        <f>SUM(P22:P24)/3</f>
        <v>4.625</v>
      </c>
    </row>
    <row r="25" ht="15.75" thickTop="1"/>
  </sheetData>
  <sheetProtection/>
  <printOptions horizontalCentered="1"/>
  <pageMargins left="0.24" right="0.23" top="0.84" bottom="0.23" header="0.2755905511811024" footer="0.71"/>
  <pageSetup horizontalDpi="600" verticalDpi="600" orientation="landscape" paperSize="9" scale="90" r:id="rId1"/>
  <headerFooter alignWithMargins="0">
    <oddHeader>&amp;C&amp;10Diákolimpia
Budapest, 2009. ápr. 25-26.
Egyéni "C2" kategória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Király Csaba</dc:creator>
  <cp:keywords/>
  <dc:description/>
  <cp:lastModifiedBy>.</cp:lastModifiedBy>
  <cp:lastPrinted>2009-04-25T15:46:46Z</cp:lastPrinted>
  <dcterms:created xsi:type="dcterms:W3CDTF">2000-04-03T15:28:02Z</dcterms:created>
  <dcterms:modified xsi:type="dcterms:W3CDTF">2009-05-01T18:18:34Z</dcterms:modified>
  <cp:category/>
  <cp:version/>
  <cp:contentType/>
  <cp:contentStatus/>
</cp:coreProperties>
</file>