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7065" activeTab="0"/>
  </bookViews>
  <sheets>
    <sheet name="Összesítés" sheetId="1" r:id="rId1"/>
  </sheets>
  <definedNames>
    <definedName name="_xlnm.Print_Titles" localSheetId="0">'Összesítés'!$3:$3</definedName>
  </definedNames>
  <calcPr fullCalcOnLoad="1"/>
</workbook>
</file>

<file path=xl/sharedStrings.xml><?xml version="1.0" encoding="utf-8"?>
<sst xmlns="http://schemas.openxmlformats.org/spreadsheetml/2006/main" count="92" uniqueCount="55">
  <si>
    <t>Versenyző neve</t>
  </si>
  <si>
    <t>Startszám</t>
  </si>
  <si>
    <t>Egyesület</t>
  </si>
  <si>
    <t>Futószárazó</t>
  </si>
  <si>
    <t>Ló neve</t>
  </si>
  <si>
    <t>Felugrás</t>
  </si>
  <si>
    <t>Alapülés</t>
  </si>
  <si>
    <t>Zászló</t>
  </si>
  <si>
    <t>Malom</t>
  </si>
  <si>
    <t>Ló pontszáma</t>
  </si>
  <si>
    <t xml:space="preserve">Kötelező </t>
  </si>
  <si>
    <t>Nehézségi fok</t>
  </si>
  <si>
    <t>Össze-állítás</t>
  </si>
  <si>
    <t xml:space="preserve">Kivitel </t>
  </si>
  <si>
    <t xml:space="preserve">Kűr </t>
  </si>
  <si>
    <t>Vég-eredmény</t>
  </si>
  <si>
    <t>Kötelező</t>
  </si>
  <si>
    <t>Kűr</t>
  </si>
  <si>
    <t>Végeredmény</t>
  </si>
  <si>
    <t>Helyezés</t>
  </si>
  <si>
    <t>Sándor Natália</t>
  </si>
  <si>
    <t>BLK</t>
  </si>
  <si>
    <t>Páska Ildikó</t>
  </si>
  <si>
    <t>Németh Ida</t>
  </si>
  <si>
    <t>Blaski Lili</t>
  </si>
  <si>
    <t>Simon Dorottya</t>
  </si>
  <si>
    <t>Smanók</t>
  </si>
  <si>
    <t>Habsburg Eilika</t>
  </si>
  <si>
    <t>Woody</t>
  </si>
  <si>
    <t>Naményi Mandy</t>
  </si>
  <si>
    <t>Bohácsi Adrienn</t>
  </si>
  <si>
    <t>Habsburg Sophia</t>
  </si>
  <si>
    <t>Pongrácz Lilian</t>
  </si>
  <si>
    <t>Kovács Laura</t>
  </si>
  <si>
    <t>Horváth Petra</t>
  </si>
  <si>
    <t>Pap Júlia</t>
  </si>
  <si>
    <t>PHLS</t>
  </si>
  <si>
    <t>Markó Mariann</t>
  </si>
  <si>
    <t>Vitéz</t>
  </si>
  <si>
    <t>Semerédy Alexandra</t>
  </si>
  <si>
    <t>Tímár Eszter</t>
  </si>
  <si>
    <t>Zakariás</t>
  </si>
  <si>
    <t>Frank Félix</t>
  </si>
  <si>
    <t>Szárnyaló</t>
  </si>
  <si>
    <t>Villányi Krisztina</t>
  </si>
  <si>
    <t>Havanna</t>
  </si>
  <si>
    <t>Boér Blanka</t>
  </si>
  <si>
    <t>Galopp</t>
  </si>
  <si>
    <t>Boér Noémi</t>
  </si>
  <si>
    <t>Somogyi Miklós</t>
  </si>
  <si>
    <t>LSC</t>
  </si>
  <si>
    <t>Simon Eszter</t>
  </si>
  <si>
    <t>Bacardi</t>
  </si>
  <si>
    <t>Pakot Anna</t>
  </si>
  <si>
    <t>Győri Piroska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</si>
</sst>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00"/>
    <numFmt numFmtId="177" formatCode="0.0000000"/>
    <numFmt numFmtId="178" formatCode="0.000000"/>
  </numFmts>
  <fonts count="8">
    <font>
      <sz val="12"/>
      <name val="Arial CE"/>
      <family val="0"/>
    </font>
    <font>
      <sz val="12"/>
      <color indexed="9"/>
      <name val="Arial CE"/>
      <family val="0"/>
    </font>
    <font>
      <sz val="12"/>
      <name val="Times New Roman CE"/>
      <family val="0"/>
    </font>
    <font>
      <b/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vertical="center" textRotation="255" wrapText="1"/>
    </xf>
    <xf numFmtId="0" fontId="0" fillId="0" borderId="1" xfId="0" applyFont="1" applyBorder="1" applyAlignment="1" applyProtection="1">
      <alignment vertical="center" textRotation="255" wrapText="1"/>
      <protection locked="0"/>
    </xf>
    <xf numFmtId="0" fontId="0" fillId="0" borderId="1" xfId="0" applyFont="1" applyBorder="1" applyAlignment="1" applyProtection="1">
      <alignment vertical="center" textRotation="255"/>
      <protection locked="0"/>
    </xf>
    <xf numFmtId="0" fontId="0" fillId="0" borderId="1" xfId="0" applyFont="1" applyBorder="1" applyAlignment="1">
      <alignment vertical="center" textRotation="255"/>
    </xf>
    <xf numFmtId="0" fontId="0" fillId="0" borderId="0" xfId="0" applyFont="1" applyAlignment="1">
      <alignment/>
    </xf>
    <xf numFmtId="172" fontId="0" fillId="0" borderId="1" xfId="0" applyNumberFormat="1" applyFont="1" applyBorder="1" applyAlignment="1" applyProtection="1">
      <alignment horizontal="center"/>
      <protection locked="0"/>
    </xf>
    <xf numFmtId="173" fontId="3" fillId="2" borderId="1" xfId="0" applyNumberFormat="1" applyFont="1" applyFill="1" applyBorder="1" applyAlignment="1">
      <alignment horizontal="center"/>
    </xf>
    <xf numFmtId="173" fontId="0" fillId="2" borderId="1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172" fontId="0" fillId="0" borderId="2" xfId="0" applyNumberFormat="1" applyFont="1" applyBorder="1" applyAlignment="1" applyProtection="1">
      <alignment horizontal="center"/>
      <protection locked="0"/>
    </xf>
    <xf numFmtId="172" fontId="0" fillId="0" borderId="2" xfId="0" applyNumberFormat="1" applyFont="1" applyBorder="1" applyAlignment="1" applyProtection="1">
      <alignment horizontal="center"/>
      <protection locked="0"/>
    </xf>
    <xf numFmtId="172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Fill="1" applyBorder="1" applyAlignment="1">
      <alignment vertical="center" textRotation="255" wrapText="1"/>
    </xf>
    <xf numFmtId="172" fontId="0" fillId="0" borderId="3" xfId="0" applyNumberFormat="1" applyFont="1" applyBorder="1" applyAlignment="1" applyProtection="1">
      <alignment horizontal="center"/>
      <protection locked="0"/>
    </xf>
    <xf numFmtId="172" fontId="0" fillId="0" borderId="1" xfId="0" applyNumberFormat="1" applyFont="1" applyFill="1" applyBorder="1" applyAlignment="1" applyProtection="1">
      <alignment horizontal="center"/>
      <protection locked="0"/>
    </xf>
    <xf numFmtId="172" fontId="0" fillId="0" borderId="1" xfId="0" applyNumberFormat="1" applyFont="1" applyFill="1" applyBorder="1" applyAlignment="1" applyProtection="1">
      <alignment horizontal="center"/>
      <protection locked="0"/>
    </xf>
    <xf numFmtId="172" fontId="0" fillId="0" borderId="3" xfId="0" applyNumberFormat="1" applyFont="1" applyFill="1" applyBorder="1" applyAlignment="1" applyProtection="1">
      <alignment horizontal="center"/>
      <protection locked="0"/>
    </xf>
    <xf numFmtId="172" fontId="0" fillId="0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textRotation="255"/>
      <protection locked="0"/>
    </xf>
    <xf numFmtId="0" fontId="6" fillId="0" borderId="7" xfId="0" applyFont="1" applyBorder="1" applyAlignment="1">
      <alignment/>
    </xf>
    <xf numFmtId="0" fontId="7" fillId="0" borderId="7" xfId="0" applyFont="1" applyBorder="1" applyAlignment="1">
      <alignment horizontal="right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7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/>
    </xf>
    <xf numFmtId="0" fontId="0" fillId="0" borderId="9" xfId="0" applyBorder="1" applyAlignment="1">
      <alignment/>
    </xf>
    <xf numFmtId="0" fontId="7" fillId="0" borderId="3" xfId="0" applyFont="1" applyBorder="1" applyAlignment="1">
      <alignment/>
    </xf>
    <xf numFmtId="0" fontId="0" fillId="0" borderId="10" xfId="0" applyBorder="1" applyAlignment="1">
      <alignment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11" xfId="0" applyBorder="1" applyAlignment="1">
      <alignment/>
    </xf>
    <xf numFmtId="0" fontId="6" fillId="0" borderId="7" xfId="0" applyFont="1" applyBorder="1" applyAlignment="1">
      <alignment vertical="top" wrapText="1"/>
    </xf>
    <xf numFmtId="0" fontId="7" fillId="0" borderId="12" xfId="0" applyFont="1" applyBorder="1" applyAlignment="1">
      <alignment horizontal="right"/>
    </xf>
    <xf numFmtId="0" fontId="6" fillId="0" borderId="8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13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7" fillId="0" borderId="7" xfId="0" applyFont="1" applyFill="1" applyBorder="1" applyAlignment="1">
      <alignment/>
    </xf>
    <xf numFmtId="172" fontId="0" fillId="0" borderId="3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left"/>
    </xf>
    <xf numFmtId="0" fontId="7" fillId="0" borderId="7" xfId="19" applyFont="1" applyBorder="1" applyAlignment="1">
      <alignment horizontal="right" vertical="center"/>
      <protection/>
    </xf>
    <xf numFmtId="0" fontId="7" fillId="0" borderId="3" xfId="19" applyFont="1" applyBorder="1" applyAlignment="1">
      <alignment horizontal="right" vertical="center"/>
      <protection/>
    </xf>
    <xf numFmtId="0" fontId="7" fillId="0" borderId="3" xfId="0" applyFont="1" applyBorder="1" applyAlignment="1">
      <alignment horizontal="right" vertical="center"/>
    </xf>
    <xf numFmtId="0" fontId="7" fillId="0" borderId="11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="75" zoomScaleNormal="75" workbookViewId="0" topLeftCell="A2">
      <selection activeCell="F2" sqref="F1:J16384"/>
    </sheetView>
  </sheetViews>
  <sheetFormatPr defaultColWidth="8.796875" defaultRowHeight="15"/>
  <cols>
    <col min="1" max="1" width="18" style="16" bestFit="1" customWidth="1"/>
    <col min="2" max="2" width="4.09765625" style="16" hidden="1" customWidth="1"/>
    <col min="3" max="3" width="4.59765625" style="16" bestFit="1" customWidth="1"/>
    <col min="4" max="4" width="13.09765625" style="16" bestFit="1" customWidth="1"/>
    <col min="5" max="5" width="10.69921875" style="16" customWidth="1"/>
    <col min="6" max="9" width="3.69921875" style="15" hidden="1" customWidth="1"/>
    <col min="10" max="10" width="3.59765625" style="15" hidden="1" customWidth="1"/>
    <col min="11" max="11" width="6" style="2" customWidth="1"/>
    <col min="12" max="14" width="4.8984375" style="15" customWidth="1"/>
    <col min="15" max="16" width="5.8984375" style="2" customWidth="1"/>
    <col min="17" max="19" width="8.8984375" style="2" customWidth="1"/>
    <col min="20" max="20" width="3.19921875" style="2" bestFit="1" customWidth="1"/>
    <col min="21" max="21" width="5.296875" style="2" hidden="1" customWidth="1"/>
    <col min="22" max="16384" width="8.8984375" style="2" customWidth="1"/>
  </cols>
  <sheetData>
    <row r="1" spans="1:16" s="7" customFormat="1" ht="15.75" hidden="1">
      <c r="A1" s="23"/>
      <c r="B1" s="23"/>
      <c r="C1" s="23"/>
      <c r="D1" s="23"/>
      <c r="E1" s="23"/>
      <c r="F1" s="24"/>
      <c r="G1" s="25"/>
      <c r="H1" s="25"/>
      <c r="I1" s="25"/>
      <c r="J1" s="25"/>
      <c r="K1" s="26"/>
      <c r="L1" s="24"/>
      <c r="M1" s="25"/>
      <c r="N1" s="25"/>
      <c r="O1" s="26"/>
      <c r="P1" s="27"/>
    </row>
    <row r="2" spans="1:16" s="7" customFormat="1" ht="15.75">
      <c r="A2" s="23"/>
      <c r="B2" s="23"/>
      <c r="C2" s="23"/>
      <c r="D2" s="23"/>
      <c r="E2" s="23"/>
      <c r="F2" s="24"/>
      <c r="G2" s="25"/>
      <c r="H2" s="25"/>
      <c r="I2" s="25"/>
      <c r="J2" s="25"/>
      <c r="K2" s="26"/>
      <c r="L2" s="24"/>
      <c r="M2" s="25"/>
      <c r="N2" s="25"/>
      <c r="O2" s="26"/>
      <c r="P2" s="27"/>
    </row>
    <row r="3" spans="1:20" s="7" customFormat="1" ht="198">
      <c r="A3" s="28" t="s">
        <v>0</v>
      </c>
      <c r="B3" s="29" t="s">
        <v>1</v>
      </c>
      <c r="C3" s="29" t="s">
        <v>2</v>
      </c>
      <c r="D3" s="28" t="s">
        <v>3</v>
      </c>
      <c r="E3" s="28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4" t="s">
        <v>9</v>
      </c>
      <c r="K3" s="3" t="s">
        <v>10</v>
      </c>
      <c r="L3" s="4" t="s">
        <v>11</v>
      </c>
      <c r="M3" s="4" t="s">
        <v>12</v>
      </c>
      <c r="N3" s="5" t="s">
        <v>13</v>
      </c>
      <c r="O3" s="3" t="s">
        <v>14</v>
      </c>
      <c r="P3" s="3" t="s">
        <v>15</v>
      </c>
      <c r="Q3" s="6" t="s">
        <v>16</v>
      </c>
      <c r="R3" s="6" t="s">
        <v>17</v>
      </c>
      <c r="S3" s="6" t="s">
        <v>18</v>
      </c>
      <c r="T3" s="17" t="s">
        <v>19</v>
      </c>
    </row>
    <row r="4" spans="1:21" s="7" customFormat="1" ht="15" customHeight="1">
      <c r="A4" s="56" t="s">
        <v>23</v>
      </c>
      <c r="B4" s="31">
        <v>36</v>
      </c>
      <c r="C4" s="54" t="s">
        <v>43</v>
      </c>
      <c r="D4" s="33" t="s">
        <v>22</v>
      </c>
      <c r="E4" s="34" t="s">
        <v>45</v>
      </c>
      <c r="F4" s="8">
        <v>2.8</v>
      </c>
      <c r="G4" s="8">
        <v>4.3</v>
      </c>
      <c r="H4" s="8">
        <v>4.5</v>
      </c>
      <c r="I4" s="8">
        <v>4.6</v>
      </c>
      <c r="J4" s="8">
        <v>5</v>
      </c>
      <c r="K4" s="9">
        <f aca="true" t="shared" si="0" ref="K4:K35">(SUM(F4:I4)+J4)/5</f>
        <v>4.24</v>
      </c>
      <c r="L4" s="8">
        <v>10</v>
      </c>
      <c r="M4" s="8">
        <v>10</v>
      </c>
      <c r="N4" s="8">
        <v>8.3</v>
      </c>
      <c r="O4" s="10">
        <f aca="true" t="shared" si="1" ref="O4:O35">(L4+M4+2*N4)/4</f>
        <v>9.15</v>
      </c>
      <c r="P4" s="10">
        <f aca="true" t="shared" si="2" ref="P4:P35">(K4+O4)/2</f>
        <v>6.695</v>
      </c>
      <c r="Q4" s="11">
        <f>SUM(K4:K6)/3</f>
        <v>4.293333333333333</v>
      </c>
      <c r="R4" s="11">
        <f>SUM(O4:O6)/3</f>
        <v>7.758333333333333</v>
      </c>
      <c r="S4" s="11">
        <f>SUM(P4:P6)/3</f>
        <v>6.025833333333334</v>
      </c>
      <c r="T4" s="7">
        <v>1</v>
      </c>
      <c r="U4" s="7">
        <f>0.15*((4-T4)/3*6+S4)</f>
        <v>1.8038750000000001</v>
      </c>
    </row>
    <row r="5" spans="1:19" ht="15" customHeight="1">
      <c r="A5" s="58"/>
      <c r="B5" s="36"/>
      <c r="C5" s="53"/>
      <c r="D5" s="38"/>
      <c r="E5" s="39"/>
      <c r="F5" s="8">
        <v>3.4</v>
      </c>
      <c r="G5" s="8">
        <v>5</v>
      </c>
      <c r="H5" s="8">
        <v>5.1</v>
      </c>
      <c r="I5" s="8">
        <v>5.4</v>
      </c>
      <c r="J5" s="8">
        <v>6</v>
      </c>
      <c r="K5" s="9">
        <f t="shared" si="0"/>
        <v>4.9799999999999995</v>
      </c>
      <c r="L5" s="8">
        <v>9.2</v>
      </c>
      <c r="M5" s="8">
        <v>6</v>
      </c>
      <c r="N5" s="8">
        <v>6.2</v>
      </c>
      <c r="O5" s="10">
        <f t="shared" si="1"/>
        <v>6.9</v>
      </c>
      <c r="P5" s="10">
        <f t="shared" si="2"/>
        <v>5.9399999999999995</v>
      </c>
      <c r="Q5" s="1">
        <f>SUM(K4:K6)/3</f>
        <v>4.293333333333333</v>
      </c>
      <c r="R5" s="1">
        <f>SUM(O4:O6)/3</f>
        <v>7.758333333333333</v>
      </c>
      <c r="S5" s="1">
        <f>SUM(P4:P6)/3</f>
        <v>6.025833333333334</v>
      </c>
    </row>
    <row r="6" spans="1:19" ht="15" customHeight="1" thickBot="1">
      <c r="A6" s="59"/>
      <c r="B6" s="36"/>
      <c r="C6" s="37"/>
      <c r="D6" s="38"/>
      <c r="E6" s="41"/>
      <c r="F6" s="12">
        <v>2</v>
      </c>
      <c r="G6" s="12">
        <v>3.8</v>
      </c>
      <c r="H6" s="12">
        <v>4.2</v>
      </c>
      <c r="I6" s="12">
        <v>3.5</v>
      </c>
      <c r="J6" s="12">
        <v>4.8</v>
      </c>
      <c r="K6" s="9">
        <f t="shared" si="0"/>
        <v>3.66</v>
      </c>
      <c r="L6" s="13">
        <v>9</v>
      </c>
      <c r="M6" s="13">
        <v>6.3</v>
      </c>
      <c r="N6" s="13">
        <v>6.8</v>
      </c>
      <c r="O6" s="10">
        <f t="shared" si="1"/>
        <v>7.225</v>
      </c>
      <c r="P6" s="10">
        <f t="shared" si="2"/>
        <v>5.4425</v>
      </c>
      <c r="Q6" s="1">
        <f>SUM(K4:K6)/3</f>
        <v>4.293333333333333</v>
      </c>
      <c r="R6" s="1">
        <f>SUM(O4:O6)/3</f>
        <v>7.758333333333333</v>
      </c>
      <c r="S6" s="1">
        <f>SUM(P4:P6)/3</f>
        <v>6.025833333333334</v>
      </c>
    </row>
    <row r="7" spans="1:21" s="7" customFormat="1" ht="15" customHeight="1" thickTop="1">
      <c r="A7" s="62" t="s">
        <v>49</v>
      </c>
      <c r="B7" s="31">
        <v>37</v>
      </c>
      <c r="C7" s="54" t="s">
        <v>50</v>
      </c>
      <c r="D7" s="33" t="s">
        <v>44</v>
      </c>
      <c r="E7" s="34" t="s">
        <v>45</v>
      </c>
      <c r="F7" s="21">
        <v>2.5</v>
      </c>
      <c r="G7" s="18">
        <v>4.3</v>
      </c>
      <c r="H7" s="18">
        <v>4.5</v>
      </c>
      <c r="I7" s="18">
        <v>4.2</v>
      </c>
      <c r="J7" s="18">
        <v>5</v>
      </c>
      <c r="K7" s="9">
        <f t="shared" si="0"/>
        <v>4.1</v>
      </c>
      <c r="L7" s="8">
        <v>10</v>
      </c>
      <c r="M7" s="8">
        <v>10</v>
      </c>
      <c r="N7" s="8">
        <v>8.5</v>
      </c>
      <c r="O7" s="10">
        <f t="shared" si="1"/>
        <v>9.25</v>
      </c>
      <c r="P7" s="10">
        <f t="shared" si="2"/>
        <v>6.675</v>
      </c>
      <c r="Q7" s="11">
        <f>SUM(K7:K9)/3</f>
        <v>4.186666666666667</v>
      </c>
      <c r="R7" s="11">
        <f>SUM(O7:O9)/3</f>
        <v>7.5</v>
      </c>
      <c r="S7" s="11">
        <f>SUM(P7:P9)/3</f>
        <v>5.843333333333334</v>
      </c>
      <c r="T7" s="7">
        <v>2</v>
      </c>
      <c r="U7" s="7">
        <f>0.15*((4-T7)/3*6+S7)</f>
        <v>1.4765</v>
      </c>
    </row>
    <row r="8" spans="1:19" ht="15" customHeight="1">
      <c r="A8" s="35"/>
      <c r="B8" s="36"/>
      <c r="C8" s="37"/>
      <c r="D8" s="38"/>
      <c r="E8" s="39"/>
      <c r="F8" s="20">
        <v>3.5</v>
      </c>
      <c r="G8" s="8">
        <v>5.4</v>
      </c>
      <c r="H8" s="8">
        <v>4.2</v>
      </c>
      <c r="I8" s="8">
        <v>5.1</v>
      </c>
      <c r="J8" s="8">
        <v>6</v>
      </c>
      <c r="K8" s="9">
        <f t="shared" si="0"/>
        <v>4.840000000000001</v>
      </c>
      <c r="L8" s="8">
        <v>7.8</v>
      </c>
      <c r="M8" s="8">
        <v>6.3</v>
      </c>
      <c r="N8" s="8">
        <v>5.9</v>
      </c>
      <c r="O8" s="10">
        <f t="shared" si="1"/>
        <v>6.475</v>
      </c>
      <c r="P8" s="10">
        <f t="shared" si="2"/>
        <v>5.657500000000001</v>
      </c>
      <c r="Q8" s="1">
        <f>SUM(K7:K9)/3</f>
        <v>4.186666666666667</v>
      </c>
      <c r="R8" s="1">
        <f>SUM(O7:O9)/3</f>
        <v>7.5</v>
      </c>
      <c r="S8" s="1">
        <f>SUM(P7:P9)/3</f>
        <v>5.843333333333334</v>
      </c>
    </row>
    <row r="9" spans="1:19" ht="15" customHeight="1" thickBot="1">
      <c r="A9" s="40"/>
      <c r="B9" s="43"/>
      <c r="C9" s="53"/>
      <c r="D9" s="38"/>
      <c r="E9" s="41"/>
      <c r="F9" s="22">
        <v>2.5</v>
      </c>
      <c r="G9" s="12">
        <v>3.7</v>
      </c>
      <c r="H9" s="12">
        <v>3.8</v>
      </c>
      <c r="I9" s="12">
        <v>3.3</v>
      </c>
      <c r="J9" s="12">
        <v>4.8</v>
      </c>
      <c r="K9" s="9">
        <f t="shared" si="0"/>
        <v>3.62</v>
      </c>
      <c r="L9" s="13">
        <v>9</v>
      </c>
      <c r="M9" s="13">
        <v>6.3</v>
      </c>
      <c r="N9" s="13">
        <v>5.9</v>
      </c>
      <c r="O9" s="10">
        <f t="shared" si="1"/>
        <v>6.775</v>
      </c>
      <c r="P9" s="10">
        <f t="shared" si="2"/>
        <v>5.1975</v>
      </c>
      <c r="Q9" s="1">
        <f>SUM(K7:K9)/3</f>
        <v>4.186666666666667</v>
      </c>
      <c r="R9" s="1">
        <f>SUM(O7:O9)/3</f>
        <v>7.5</v>
      </c>
      <c r="S9" s="1">
        <f>SUM(P7:P9)/3</f>
        <v>5.843333333333334</v>
      </c>
    </row>
    <row r="10" spans="1:21" s="7" customFormat="1" ht="15" customHeight="1" thickTop="1">
      <c r="A10" s="63" t="s">
        <v>24</v>
      </c>
      <c r="B10" s="31">
        <v>35</v>
      </c>
      <c r="C10" s="54" t="s">
        <v>43</v>
      </c>
      <c r="D10" s="33" t="s">
        <v>44</v>
      </c>
      <c r="E10" s="34" t="s">
        <v>45</v>
      </c>
      <c r="F10" s="19">
        <v>3.8</v>
      </c>
      <c r="G10" s="14">
        <v>4.5</v>
      </c>
      <c r="H10" s="14">
        <v>4</v>
      </c>
      <c r="I10" s="14">
        <v>4.5</v>
      </c>
      <c r="J10" s="14">
        <v>5</v>
      </c>
      <c r="K10" s="9">
        <f t="shared" si="0"/>
        <v>4.36</v>
      </c>
      <c r="L10" s="8">
        <v>9</v>
      </c>
      <c r="M10" s="8">
        <v>7</v>
      </c>
      <c r="N10" s="8">
        <v>8</v>
      </c>
      <c r="O10" s="10">
        <f t="shared" si="1"/>
        <v>8</v>
      </c>
      <c r="P10" s="10">
        <f t="shared" si="2"/>
        <v>6.18</v>
      </c>
      <c r="Q10" s="11">
        <f>SUM(K10:K12)/3</f>
        <v>4.46</v>
      </c>
      <c r="R10" s="11">
        <f>SUM(O10:O12)/3</f>
        <v>7.166666666666667</v>
      </c>
      <c r="S10" s="11">
        <f>SUM(P10:P12)/3</f>
        <v>5.813333333333333</v>
      </c>
      <c r="T10" s="7">
        <v>3</v>
      </c>
      <c r="U10" s="7">
        <f>0.15*((4-T10)/3*6+S10)</f>
        <v>1.172</v>
      </c>
    </row>
    <row r="11" spans="1:19" ht="15" customHeight="1">
      <c r="A11" s="58"/>
      <c r="B11" s="36"/>
      <c r="C11" s="37"/>
      <c r="D11" s="38"/>
      <c r="E11" s="39"/>
      <c r="F11" s="20">
        <v>4.4</v>
      </c>
      <c r="G11" s="8">
        <v>5.3</v>
      </c>
      <c r="H11" s="8">
        <v>5.8</v>
      </c>
      <c r="I11" s="8">
        <v>6</v>
      </c>
      <c r="J11" s="8">
        <v>6</v>
      </c>
      <c r="K11" s="9">
        <f t="shared" si="0"/>
        <v>5.5</v>
      </c>
      <c r="L11" s="8">
        <v>8</v>
      </c>
      <c r="M11" s="8">
        <v>5.8</v>
      </c>
      <c r="N11" s="8">
        <v>6</v>
      </c>
      <c r="O11" s="10">
        <f t="shared" si="1"/>
        <v>6.45</v>
      </c>
      <c r="P11" s="10">
        <f t="shared" si="2"/>
        <v>5.975</v>
      </c>
      <c r="Q11" s="1">
        <f>SUM(K10:K12)/3</f>
        <v>4.46</v>
      </c>
      <c r="R11" s="1">
        <f>SUM(O10:O12)/3</f>
        <v>7.166666666666667</v>
      </c>
      <c r="S11" s="1">
        <f>SUM(P10:P12)/3</f>
        <v>5.813333333333333</v>
      </c>
    </row>
    <row r="12" spans="1:19" ht="15" customHeight="1" thickBot="1">
      <c r="A12" s="59"/>
      <c r="B12" s="43"/>
      <c r="C12" s="53"/>
      <c r="D12" s="38"/>
      <c r="E12" s="41"/>
      <c r="F12" s="22">
        <v>3</v>
      </c>
      <c r="G12" s="12">
        <v>3.7</v>
      </c>
      <c r="H12" s="12">
        <v>3.1</v>
      </c>
      <c r="I12" s="12">
        <v>3</v>
      </c>
      <c r="J12" s="12">
        <v>4.8</v>
      </c>
      <c r="K12" s="9">
        <f t="shared" si="0"/>
        <v>3.5200000000000005</v>
      </c>
      <c r="L12" s="13">
        <v>9</v>
      </c>
      <c r="M12" s="13">
        <v>6.2</v>
      </c>
      <c r="N12" s="13">
        <v>6.5</v>
      </c>
      <c r="O12" s="10">
        <f t="shared" si="1"/>
        <v>7.05</v>
      </c>
      <c r="P12" s="10">
        <f t="shared" si="2"/>
        <v>5.285</v>
      </c>
      <c r="Q12" s="1">
        <f>SUM(K10:K12)/3</f>
        <v>4.46</v>
      </c>
      <c r="R12" s="1">
        <f>SUM(O10:O12)/3</f>
        <v>7.166666666666667</v>
      </c>
      <c r="S12" s="1">
        <f>SUM(P10:P12)/3</f>
        <v>5.813333333333333</v>
      </c>
    </row>
    <row r="13" spans="1:20" s="7" customFormat="1" ht="16.5" thickTop="1">
      <c r="A13" s="42" t="s">
        <v>39</v>
      </c>
      <c r="B13" s="51">
        <v>41</v>
      </c>
      <c r="C13" s="47" t="s">
        <v>36</v>
      </c>
      <c r="D13" s="47" t="s">
        <v>37</v>
      </c>
      <c r="E13" s="64" t="s">
        <v>38</v>
      </c>
      <c r="F13" s="21">
        <v>2</v>
      </c>
      <c r="G13" s="18">
        <v>3.5</v>
      </c>
      <c r="H13" s="18">
        <v>3.8</v>
      </c>
      <c r="I13" s="18">
        <v>3.8</v>
      </c>
      <c r="J13" s="18">
        <v>4.5</v>
      </c>
      <c r="K13" s="9">
        <f t="shared" si="0"/>
        <v>3.5200000000000005</v>
      </c>
      <c r="L13" s="8">
        <v>10</v>
      </c>
      <c r="M13" s="8">
        <v>10</v>
      </c>
      <c r="N13" s="8">
        <v>8.5</v>
      </c>
      <c r="O13" s="10">
        <f t="shared" si="1"/>
        <v>9.25</v>
      </c>
      <c r="P13" s="10">
        <f t="shared" si="2"/>
        <v>6.385</v>
      </c>
      <c r="Q13" s="11">
        <f>SUM(K13:K15)/3</f>
        <v>3.233333333333334</v>
      </c>
      <c r="R13" s="11">
        <f>SUM(O13:O15)/3</f>
        <v>7.741666666666667</v>
      </c>
      <c r="S13" s="11">
        <f>SUM(P13:P15)/3</f>
        <v>5.4875</v>
      </c>
      <c r="T13" s="7">
        <v>4</v>
      </c>
    </row>
    <row r="14" spans="1:19" ht="15.75">
      <c r="A14" s="52"/>
      <c r="B14" s="51"/>
      <c r="C14" s="53"/>
      <c r="D14" s="38"/>
      <c r="E14" s="39"/>
      <c r="F14" s="20">
        <v>1.6</v>
      </c>
      <c r="G14" s="8">
        <v>3.9</v>
      </c>
      <c r="H14" s="8">
        <v>3.6</v>
      </c>
      <c r="I14" s="8">
        <v>2.9</v>
      </c>
      <c r="J14" s="8">
        <v>4.6</v>
      </c>
      <c r="K14" s="9">
        <f t="shared" si="0"/>
        <v>3.3200000000000003</v>
      </c>
      <c r="L14" s="8">
        <v>8.9</v>
      </c>
      <c r="M14" s="8">
        <v>6.4</v>
      </c>
      <c r="N14" s="8">
        <v>6.7</v>
      </c>
      <c r="O14" s="10">
        <f t="shared" si="1"/>
        <v>7.175000000000001</v>
      </c>
      <c r="P14" s="10">
        <f t="shared" si="2"/>
        <v>5.2475000000000005</v>
      </c>
      <c r="Q14" s="1">
        <f>SUM(K13:K15)/3</f>
        <v>3.233333333333334</v>
      </c>
      <c r="R14" s="1">
        <f>SUM(O13:O15)/3</f>
        <v>7.741666666666667</v>
      </c>
      <c r="S14" s="1">
        <f>SUM(P13:P15)/3</f>
        <v>5.4875</v>
      </c>
    </row>
    <row r="15" spans="1:19" ht="16.5" thickBot="1">
      <c r="A15" s="40"/>
      <c r="B15" s="68"/>
      <c r="C15" s="37"/>
      <c r="D15" s="38"/>
      <c r="E15" s="41"/>
      <c r="F15" s="22">
        <v>1.8</v>
      </c>
      <c r="G15" s="12">
        <v>2.8</v>
      </c>
      <c r="H15" s="12">
        <v>2.5</v>
      </c>
      <c r="I15" s="12">
        <v>3.2</v>
      </c>
      <c r="J15" s="12">
        <v>4</v>
      </c>
      <c r="K15" s="9">
        <f t="shared" si="0"/>
        <v>2.8600000000000003</v>
      </c>
      <c r="L15" s="13">
        <v>9</v>
      </c>
      <c r="M15" s="13">
        <v>5.8</v>
      </c>
      <c r="N15" s="13">
        <v>6.2</v>
      </c>
      <c r="O15" s="10">
        <f t="shared" si="1"/>
        <v>6.800000000000001</v>
      </c>
      <c r="P15" s="10">
        <f t="shared" si="2"/>
        <v>4.83</v>
      </c>
      <c r="Q15" s="1">
        <f>SUM(K13:K15)/3</f>
        <v>3.233333333333334</v>
      </c>
      <c r="R15" s="1">
        <f>SUM(O13:O15)/3</f>
        <v>7.741666666666667</v>
      </c>
      <c r="S15" s="1">
        <f>SUM(P13:P15)/3</f>
        <v>5.4875</v>
      </c>
    </row>
    <row r="16" spans="1:20" s="7" customFormat="1" ht="16.5" thickTop="1">
      <c r="A16" s="62" t="s">
        <v>40</v>
      </c>
      <c r="B16" s="67">
        <v>33</v>
      </c>
      <c r="C16" s="54" t="s">
        <v>21</v>
      </c>
      <c r="D16" s="33" t="s">
        <v>20</v>
      </c>
      <c r="E16" s="34" t="s">
        <v>41</v>
      </c>
      <c r="F16" s="19">
        <v>2.8</v>
      </c>
      <c r="G16" s="14">
        <v>4.2</v>
      </c>
      <c r="H16" s="14">
        <v>3.2</v>
      </c>
      <c r="I16" s="14">
        <v>3.5</v>
      </c>
      <c r="J16" s="14">
        <v>4</v>
      </c>
      <c r="K16" s="9">
        <f t="shared" si="0"/>
        <v>3.54</v>
      </c>
      <c r="L16" s="8">
        <v>10</v>
      </c>
      <c r="M16" s="8">
        <v>9</v>
      </c>
      <c r="N16" s="8">
        <v>7</v>
      </c>
      <c r="O16" s="10">
        <f t="shared" si="1"/>
        <v>8.25</v>
      </c>
      <c r="P16" s="10">
        <f t="shared" si="2"/>
        <v>5.895</v>
      </c>
      <c r="Q16" s="11">
        <f>SUM(K16:K18)/3</f>
        <v>3.766666666666667</v>
      </c>
      <c r="R16" s="11">
        <f>SUM(O16:O18)/3</f>
        <v>7.091666666666666</v>
      </c>
      <c r="S16" s="11">
        <f>SUM(P16:P18)/3</f>
        <v>5.429166666666667</v>
      </c>
      <c r="T16" s="7">
        <v>5</v>
      </c>
    </row>
    <row r="17" spans="1:19" ht="15.75">
      <c r="A17" s="35"/>
      <c r="B17" s="36"/>
      <c r="C17" s="37"/>
      <c r="D17" s="38"/>
      <c r="E17" s="39"/>
      <c r="F17" s="8">
        <v>4.2</v>
      </c>
      <c r="G17" s="8">
        <v>4.5</v>
      </c>
      <c r="H17" s="8">
        <v>3.8</v>
      </c>
      <c r="I17" s="8">
        <v>4</v>
      </c>
      <c r="J17" s="8">
        <v>5</v>
      </c>
      <c r="K17" s="9">
        <f t="shared" si="0"/>
        <v>4.3</v>
      </c>
      <c r="L17" s="8">
        <v>6.7</v>
      </c>
      <c r="M17" s="8">
        <v>6</v>
      </c>
      <c r="N17" s="8">
        <v>6</v>
      </c>
      <c r="O17" s="10">
        <f t="shared" si="1"/>
        <v>6.175</v>
      </c>
      <c r="P17" s="10">
        <f t="shared" si="2"/>
        <v>5.2375</v>
      </c>
      <c r="Q17" s="1">
        <f>SUM(K16:K18)/3</f>
        <v>3.766666666666667</v>
      </c>
      <c r="R17" s="1">
        <f>SUM(O16:O18)/3</f>
        <v>7.091666666666666</v>
      </c>
      <c r="S17" s="1">
        <f>SUM(P16:P18)/3</f>
        <v>5.429166666666667</v>
      </c>
    </row>
    <row r="18" spans="1:19" ht="16.5" thickBot="1">
      <c r="A18" s="40"/>
      <c r="B18" s="43"/>
      <c r="C18" s="53"/>
      <c r="D18" s="38"/>
      <c r="E18" s="41"/>
      <c r="F18" s="12">
        <v>3.2</v>
      </c>
      <c r="G18" s="12">
        <v>3.8</v>
      </c>
      <c r="H18" s="12">
        <v>2.8</v>
      </c>
      <c r="I18" s="12">
        <v>3</v>
      </c>
      <c r="J18" s="12">
        <v>4.5</v>
      </c>
      <c r="K18" s="9">
        <f t="shared" si="0"/>
        <v>3.46</v>
      </c>
      <c r="L18" s="13">
        <v>9</v>
      </c>
      <c r="M18" s="13">
        <v>6.4</v>
      </c>
      <c r="N18" s="13">
        <v>6</v>
      </c>
      <c r="O18" s="10">
        <f t="shared" si="1"/>
        <v>6.85</v>
      </c>
      <c r="P18" s="10">
        <f t="shared" si="2"/>
        <v>5.154999999999999</v>
      </c>
      <c r="Q18" s="1">
        <f>SUM(K16:K18)/3</f>
        <v>3.766666666666667</v>
      </c>
      <c r="R18" s="1">
        <f>SUM(O16:O18)/3</f>
        <v>7.091666666666666</v>
      </c>
      <c r="S18" s="1">
        <f>SUM(P16:P18)/3</f>
        <v>5.429166666666667</v>
      </c>
    </row>
    <row r="19" spans="1:20" s="7" customFormat="1" ht="16.5" thickTop="1">
      <c r="A19" s="42" t="s">
        <v>32</v>
      </c>
      <c r="B19" s="36">
        <v>47</v>
      </c>
      <c r="C19" s="32" t="s">
        <v>26</v>
      </c>
      <c r="D19" s="33" t="s">
        <v>27</v>
      </c>
      <c r="E19" s="34" t="s">
        <v>28</v>
      </c>
      <c r="F19" s="19">
        <v>3</v>
      </c>
      <c r="G19" s="14">
        <v>3.6</v>
      </c>
      <c r="H19" s="14">
        <v>3.5</v>
      </c>
      <c r="I19" s="14">
        <v>3.5</v>
      </c>
      <c r="J19" s="14">
        <v>4</v>
      </c>
      <c r="K19" s="9">
        <f t="shared" si="0"/>
        <v>3.5200000000000005</v>
      </c>
      <c r="L19" s="8">
        <v>9</v>
      </c>
      <c r="M19" s="8">
        <v>8.5</v>
      </c>
      <c r="N19" s="8">
        <v>6.8</v>
      </c>
      <c r="O19" s="10">
        <f t="shared" si="1"/>
        <v>7.775</v>
      </c>
      <c r="P19" s="10">
        <f t="shared" si="2"/>
        <v>5.647500000000001</v>
      </c>
      <c r="Q19" s="11">
        <f>SUM(K19:K21)/3</f>
        <v>3.466666666666667</v>
      </c>
      <c r="R19" s="11">
        <f>SUM(O19:O21)/3</f>
        <v>7.316666666666667</v>
      </c>
      <c r="S19" s="11">
        <f>SUM(P19:P21)/3</f>
        <v>5.391666666666668</v>
      </c>
      <c r="T19" s="7">
        <v>6</v>
      </c>
    </row>
    <row r="20" spans="1:19" ht="15.75">
      <c r="A20" s="35"/>
      <c r="B20" s="36"/>
      <c r="C20" s="37"/>
      <c r="D20" s="38"/>
      <c r="E20" s="39"/>
      <c r="F20" s="20">
        <v>2</v>
      </c>
      <c r="G20" s="8">
        <v>3.9</v>
      </c>
      <c r="H20" s="8">
        <v>4</v>
      </c>
      <c r="I20" s="8">
        <v>3.4</v>
      </c>
      <c r="J20" s="8">
        <v>5</v>
      </c>
      <c r="K20" s="9">
        <f t="shared" si="0"/>
        <v>3.66</v>
      </c>
      <c r="L20" s="8">
        <v>9.5</v>
      </c>
      <c r="M20" s="8">
        <v>6.2</v>
      </c>
      <c r="N20" s="8">
        <v>6.7</v>
      </c>
      <c r="O20" s="10">
        <f t="shared" si="1"/>
        <v>7.275</v>
      </c>
      <c r="P20" s="10">
        <f t="shared" si="2"/>
        <v>5.4675</v>
      </c>
      <c r="Q20" s="1">
        <f>SUM(K19:K21)/3</f>
        <v>3.466666666666667</v>
      </c>
      <c r="R20" s="1">
        <f>SUM(O19:O21)/3</f>
        <v>7.316666666666667</v>
      </c>
      <c r="S20" s="1">
        <f>SUM(P19:P21)/3</f>
        <v>5.391666666666668</v>
      </c>
    </row>
    <row r="21" spans="1:19" ht="16.5" thickBot="1">
      <c r="A21" s="40"/>
      <c r="B21" s="43"/>
      <c r="C21" s="37"/>
      <c r="D21" s="38"/>
      <c r="E21" s="41"/>
      <c r="F21" s="22">
        <v>2.3</v>
      </c>
      <c r="G21" s="12">
        <v>3.2</v>
      </c>
      <c r="H21" s="12">
        <v>3</v>
      </c>
      <c r="I21" s="12">
        <v>3.3</v>
      </c>
      <c r="J21" s="12">
        <v>4.3</v>
      </c>
      <c r="K21" s="9">
        <f t="shared" si="0"/>
        <v>3.22</v>
      </c>
      <c r="L21" s="13">
        <v>9</v>
      </c>
      <c r="M21" s="13">
        <v>6.2</v>
      </c>
      <c r="N21" s="13">
        <v>6.2</v>
      </c>
      <c r="O21" s="10">
        <f t="shared" si="1"/>
        <v>6.9</v>
      </c>
      <c r="P21" s="10">
        <f t="shared" si="2"/>
        <v>5.0600000000000005</v>
      </c>
      <c r="Q21" s="1">
        <f>SUM(K19:K21)/3</f>
        <v>3.466666666666667</v>
      </c>
      <c r="R21" s="1">
        <f>SUM(O19:O21)/3</f>
        <v>7.316666666666667</v>
      </c>
      <c r="S21" s="1">
        <f>SUM(P19:P21)/3</f>
        <v>5.391666666666668</v>
      </c>
    </row>
    <row r="22" spans="1:20" ht="16.5" thickTop="1">
      <c r="A22" s="62" t="s">
        <v>42</v>
      </c>
      <c r="B22" s="36">
        <v>34</v>
      </c>
      <c r="C22" s="54" t="s">
        <v>21</v>
      </c>
      <c r="D22" s="33" t="s">
        <v>20</v>
      </c>
      <c r="E22" s="34" t="s">
        <v>41</v>
      </c>
      <c r="F22" s="19">
        <v>2.3</v>
      </c>
      <c r="G22" s="14">
        <v>3.8</v>
      </c>
      <c r="H22" s="14">
        <v>3.6</v>
      </c>
      <c r="I22" s="14">
        <v>3</v>
      </c>
      <c r="J22" s="14">
        <v>4</v>
      </c>
      <c r="K22" s="9">
        <f t="shared" si="0"/>
        <v>3.34</v>
      </c>
      <c r="L22" s="8">
        <v>10</v>
      </c>
      <c r="M22" s="8">
        <v>9</v>
      </c>
      <c r="N22" s="8">
        <v>6.8</v>
      </c>
      <c r="O22" s="10">
        <f t="shared" si="1"/>
        <v>8.15</v>
      </c>
      <c r="P22" s="10">
        <f t="shared" si="2"/>
        <v>5.745</v>
      </c>
      <c r="Q22" s="11">
        <f>SUM(K22:K24)/3</f>
        <v>3.5866666666666664</v>
      </c>
      <c r="R22" s="11">
        <f>SUM(O22:O24)/3</f>
        <v>7.175</v>
      </c>
      <c r="S22" s="11">
        <f>SUM(P22:P24)/3</f>
        <v>5.380833333333334</v>
      </c>
      <c r="T22" s="7">
        <v>7</v>
      </c>
    </row>
    <row r="23" spans="1:19" ht="15.75">
      <c r="A23" s="35"/>
      <c r="B23" s="36"/>
      <c r="C23" s="53"/>
      <c r="D23" s="38"/>
      <c r="E23" s="39"/>
      <c r="F23" s="20">
        <v>3.6</v>
      </c>
      <c r="G23" s="8">
        <v>4</v>
      </c>
      <c r="H23" s="8">
        <v>3.4</v>
      </c>
      <c r="I23" s="8">
        <v>3.8</v>
      </c>
      <c r="J23" s="8">
        <v>5</v>
      </c>
      <c r="K23" s="9">
        <f t="shared" si="0"/>
        <v>3.96</v>
      </c>
      <c r="L23" s="8">
        <v>7</v>
      </c>
      <c r="M23" s="8">
        <v>6.3</v>
      </c>
      <c r="N23" s="8">
        <v>6.1</v>
      </c>
      <c r="O23" s="10">
        <f t="shared" si="1"/>
        <v>6.375</v>
      </c>
      <c r="P23" s="10">
        <f t="shared" si="2"/>
        <v>5.1675</v>
      </c>
      <c r="Q23" s="1">
        <f>SUM(K22:K24)/3</f>
        <v>3.5866666666666664</v>
      </c>
      <c r="R23" s="1">
        <f>SUM(O22:O24)/3</f>
        <v>7.175</v>
      </c>
      <c r="S23" s="1">
        <f>SUM(P22:P24)/3</f>
        <v>5.380833333333334</v>
      </c>
    </row>
    <row r="24" spans="1:19" ht="16.5" thickBot="1">
      <c r="A24" s="40"/>
      <c r="B24" s="43"/>
      <c r="C24" s="45"/>
      <c r="D24" s="46"/>
      <c r="E24" s="41"/>
      <c r="F24" s="22">
        <v>3</v>
      </c>
      <c r="G24" s="12">
        <v>3.5</v>
      </c>
      <c r="H24" s="12">
        <v>3.2</v>
      </c>
      <c r="I24" s="12">
        <v>3.1</v>
      </c>
      <c r="J24" s="12">
        <v>4.5</v>
      </c>
      <c r="K24" s="9">
        <f t="shared" si="0"/>
        <v>3.4599999999999995</v>
      </c>
      <c r="L24" s="13">
        <v>9</v>
      </c>
      <c r="M24" s="13">
        <v>6.4</v>
      </c>
      <c r="N24" s="13">
        <v>6.3</v>
      </c>
      <c r="O24" s="10">
        <f t="shared" si="1"/>
        <v>7</v>
      </c>
      <c r="P24" s="10">
        <f t="shared" si="2"/>
        <v>5.2299999999999995</v>
      </c>
      <c r="Q24" s="1">
        <f>SUM(K22:K24)/3</f>
        <v>3.5866666666666664</v>
      </c>
      <c r="R24" s="1">
        <f>SUM(O22:O24)/3</f>
        <v>7.175</v>
      </c>
      <c r="S24" s="1">
        <f>SUM(P22:P24)/3</f>
        <v>5.380833333333334</v>
      </c>
    </row>
    <row r="25" spans="1:20" ht="16.5" thickTop="1">
      <c r="A25" s="63" t="s">
        <v>46</v>
      </c>
      <c r="B25" s="36">
        <v>50</v>
      </c>
      <c r="C25" s="32" t="s">
        <v>47</v>
      </c>
      <c r="D25" s="33" t="s">
        <v>48</v>
      </c>
      <c r="E25" s="48" t="s">
        <v>28</v>
      </c>
      <c r="F25" s="18">
        <v>3.3</v>
      </c>
      <c r="G25" s="18">
        <v>4</v>
      </c>
      <c r="H25" s="18">
        <v>4</v>
      </c>
      <c r="I25" s="18">
        <v>3.5</v>
      </c>
      <c r="J25" s="18">
        <v>4</v>
      </c>
      <c r="K25" s="9">
        <f t="shared" si="0"/>
        <v>3.7600000000000002</v>
      </c>
      <c r="L25" s="8">
        <v>10</v>
      </c>
      <c r="M25" s="8">
        <v>9</v>
      </c>
      <c r="N25" s="8">
        <v>7.2</v>
      </c>
      <c r="O25" s="10">
        <f t="shared" si="1"/>
        <v>8.35</v>
      </c>
      <c r="P25" s="10">
        <f t="shared" si="2"/>
        <v>6.055</v>
      </c>
      <c r="Q25" s="11">
        <f>SUM(K25:K27)/3</f>
        <v>3.4933333333333336</v>
      </c>
      <c r="R25" s="11">
        <f>SUM(O25:O27)/3</f>
        <v>7.266666666666666</v>
      </c>
      <c r="S25" s="11">
        <f>SUM(P25:P27)/3</f>
        <v>5.38</v>
      </c>
      <c r="T25" s="7">
        <v>8</v>
      </c>
    </row>
    <row r="26" spans="1:19" ht="15.75">
      <c r="A26" s="35"/>
      <c r="B26" s="36"/>
      <c r="C26" s="53"/>
      <c r="D26" s="38"/>
      <c r="E26" s="48"/>
      <c r="F26" s="8">
        <v>2.3</v>
      </c>
      <c r="G26" s="8">
        <v>4.3</v>
      </c>
      <c r="H26" s="8">
        <v>3.9</v>
      </c>
      <c r="I26" s="8">
        <v>3.1</v>
      </c>
      <c r="J26" s="8">
        <v>5</v>
      </c>
      <c r="K26" s="9">
        <f t="shared" si="0"/>
        <v>3.72</v>
      </c>
      <c r="L26" s="8">
        <v>8.7</v>
      </c>
      <c r="M26" s="8">
        <v>6.2</v>
      </c>
      <c r="N26" s="8">
        <v>5.8</v>
      </c>
      <c r="O26" s="10">
        <f t="shared" si="1"/>
        <v>6.625</v>
      </c>
      <c r="P26" s="10">
        <f t="shared" si="2"/>
        <v>5.1725</v>
      </c>
      <c r="Q26" s="1">
        <f>SUM(K25:K27)/3</f>
        <v>3.4933333333333336</v>
      </c>
      <c r="R26" s="1">
        <f>SUM(O25:O27)/3</f>
        <v>7.266666666666666</v>
      </c>
      <c r="S26" s="1">
        <f>SUM(P25:P27)/3</f>
        <v>5.38</v>
      </c>
    </row>
    <row r="27" spans="1:19" ht="16.5" thickBot="1">
      <c r="A27" s="40"/>
      <c r="B27" s="43"/>
      <c r="C27" s="45"/>
      <c r="D27" s="46"/>
      <c r="E27" s="50"/>
      <c r="F27" s="12">
        <v>2.1</v>
      </c>
      <c r="G27" s="12">
        <v>3.3</v>
      </c>
      <c r="H27" s="12">
        <v>2.8</v>
      </c>
      <c r="I27" s="12">
        <v>2.5</v>
      </c>
      <c r="J27" s="12">
        <v>4.3</v>
      </c>
      <c r="K27" s="9">
        <f t="shared" si="0"/>
        <v>3</v>
      </c>
      <c r="L27" s="13">
        <v>9</v>
      </c>
      <c r="M27" s="13">
        <v>6.1</v>
      </c>
      <c r="N27" s="13">
        <v>6.1</v>
      </c>
      <c r="O27" s="10">
        <f t="shared" si="1"/>
        <v>6.824999999999999</v>
      </c>
      <c r="P27" s="10">
        <f t="shared" si="2"/>
        <v>4.9125</v>
      </c>
      <c r="Q27" s="1">
        <f>SUM(K25:K27)/3</f>
        <v>3.4933333333333336</v>
      </c>
      <c r="R27" s="1">
        <f>SUM(O25:O27)/3</f>
        <v>7.266666666666666</v>
      </c>
      <c r="S27" s="1">
        <f>SUM(P25:P27)/3</f>
        <v>5.38</v>
      </c>
    </row>
    <row r="28" spans="1:20" ht="16.5" thickTop="1">
      <c r="A28" s="62" t="s">
        <v>53</v>
      </c>
      <c r="B28" s="36">
        <v>39</v>
      </c>
      <c r="C28" s="37" t="s">
        <v>26</v>
      </c>
      <c r="D28" s="33" t="s">
        <v>27</v>
      </c>
      <c r="E28" s="48" t="s">
        <v>52</v>
      </c>
      <c r="F28" s="19">
        <v>1.8</v>
      </c>
      <c r="G28" s="14">
        <v>3.3</v>
      </c>
      <c r="H28" s="14">
        <v>3.5</v>
      </c>
      <c r="I28" s="14">
        <v>3.3</v>
      </c>
      <c r="J28" s="14">
        <v>4</v>
      </c>
      <c r="K28" s="9">
        <f t="shared" si="0"/>
        <v>3.1799999999999997</v>
      </c>
      <c r="L28" s="8">
        <v>10</v>
      </c>
      <c r="M28" s="8">
        <v>8</v>
      </c>
      <c r="N28" s="8">
        <v>7.5</v>
      </c>
      <c r="O28" s="10">
        <f t="shared" si="1"/>
        <v>8.25</v>
      </c>
      <c r="P28" s="10">
        <f t="shared" si="2"/>
        <v>5.715</v>
      </c>
      <c r="Q28" s="11">
        <f>SUM(K28:K30)/3</f>
        <v>3.36</v>
      </c>
      <c r="R28" s="11">
        <f>SUM(O28:O30)/3</f>
        <v>7.2</v>
      </c>
      <c r="S28" s="11">
        <f>SUM(P28:P30)/3</f>
        <v>5.28</v>
      </c>
      <c r="T28" s="7">
        <v>9</v>
      </c>
    </row>
    <row r="29" spans="1:19" ht="15.75">
      <c r="A29" s="35"/>
      <c r="B29" s="36"/>
      <c r="C29" s="37"/>
      <c r="D29" s="38"/>
      <c r="E29" s="48"/>
      <c r="F29" s="20">
        <v>2.6</v>
      </c>
      <c r="G29" s="8">
        <v>3.7</v>
      </c>
      <c r="H29" s="8">
        <v>3.8</v>
      </c>
      <c r="I29" s="8">
        <v>3.4</v>
      </c>
      <c r="J29" s="8">
        <v>5.5</v>
      </c>
      <c r="K29" s="9">
        <f t="shared" si="0"/>
        <v>3.8</v>
      </c>
      <c r="L29" s="8">
        <v>8.6</v>
      </c>
      <c r="M29" s="8">
        <v>5.9</v>
      </c>
      <c r="N29" s="8">
        <v>6.1</v>
      </c>
      <c r="O29" s="10">
        <f t="shared" si="1"/>
        <v>6.675</v>
      </c>
      <c r="P29" s="10">
        <f t="shared" si="2"/>
        <v>5.2375</v>
      </c>
      <c r="Q29" s="1">
        <f>SUM(K28:K30)/3</f>
        <v>3.36</v>
      </c>
      <c r="R29" s="1">
        <f>SUM(O28:O30)/3</f>
        <v>7.2</v>
      </c>
      <c r="S29" s="1">
        <f>SUM(P28:P30)/3</f>
        <v>5.28</v>
      </c>
    </row>
    <row r="30" spans="1:19" ht="16.5" thickBot="1">
      <c r="A30" s="40"/>
      <c r="B30" s="43"/>
      <c r="C30" s="53"/>
      <c r="D30" s="38"/>
      <c r="E30" s="50"/>
      <c r="F30" s="22">
        <v>2.8</v>
      </c>
      <c r="G30" s="12">
        <v>3.2</v>
      </c>
      <c r="H30" s="12">
        <v>2.4</v>
      </c>
      <c r="I30" s="12">
        <v>2.8</v>
      </c>
      <c r="J30" s="12">
        <v>4.3</v>
      </c>
      <c r="K30" s="9">
        <f t="shared" si="0"/>
        <v>3.1</v>
      </c>
      <c r="L30" s="13">
        <v>9</v>
      </c>
      <c r="M30" s="13">
        <v>5.7</v>
      </c>
      <c r="N30" s="13">
        <v>6</v>
      </c>
      <c r="O30" s="10">
        <f t="shared" si="1"/>
        <v>6.675</v>
      </c>
      <c r="P30" s="10">
        <f t="shared" si="2"/>
        <v>4.8875</v>
      </c>
      <c r="Q30" s="1">
        <f>SUM(K28:K30)/3</f>
        <v>3.36</v>
      </c>
      <c r="R30" s="1">
        <f>SUM(O28:O30)/3</f>
        <v>7.2</v>
      </c>
      <c r="S30" s="1">
        <f>SUM(P28:P30)/3</f>
        <v>5.28</v>
      </c>
    </row>
    <row r="31" spans="1:20" ht="16.5" thickTop="1">
      <c r="A31" s="61" t="s">
        <v>30</v>
      </c>
      <c r="B31" s="36">
        <v>45</v>
      </c>
      <c r="C31" s="32" t="s">
        <v>26</v>
      </c>
      <c r="D31" s="33" t="s">
        <v>27</v>
      </c>
      <c r="E31" s="55" t="s">
        <v>28</v>
      </c>
      <c r="F31" s="21">
        <v>2.8</v>
      </c>
      <c r="G31" s="18">
        <v>3.8</v>
      </c>
      <c r="H31" s="18">
        <v>3.5</v>
      </c>
      <c r="I31" s="18">
        <v>3.5</v>
      </c>
      <c r="J31" s="18">
        <v>4</v>
      </c>
      <c r="K31" s="9">
        <f t="shared" si="0"/>
        <v>3.5200000000000005</v>
      </c>
      <c r="L31" s="8">
        <v>10</v>
      </c>
      <c r="M31" s="8">
        <v>8</v>
      </c>
      <c r="N31" s="8">
        <v>7.2</v>
      </c>
      <c r="O31" s="10">
        <f t="shared" si="1"/>
        <v>8.1</v>
      </c>
      <c r="P31" s="10">
        <f t="shared" si="2"/>
        <v>5.8100000000000005</v>
      </c>
      <c r="Q31" s="11">
        <f>SUM(K31:K33)/3</f>
        <v>3.2466666666666666</v>
      </c>
      <c r="R31" s="11">
        <f>SUM(O31:O33)/3</f>
        <v>7.216666666666666</v>
      </c>
      <c r="S31" s="11">
        <f>SUM(P31:P33)/3</f>
        <v>5.2316666666666665</v>
      </c>
      <c r="T31" s="7">
        <v>10</v>
      </c>
    </row>
    <row r="32" spans="1:19" ht="15.75">
      <c r="A32" s="35"/>
      <c r="B32" s="36"/>
      <c r="C32" s="37"/>
      <c r="D32" s="38"/>
      <c r="E32" s="48"/>
      <c r="F32" s="20">
        <v>1.5</v>
      </c>
      <c r="G32" s="8">
        <v>3.3</v>
      </c>
      <c r="H32" s="8">
        <v>3.2</v>
      </c>
      <c r="I32" s="8">
        <v>3.1</v>
      </c>
      <c r="J32" s="8">
        <v>5</v>
      </c>
      <c r="K32" s="9">
        <f t="shared" si="0"/>
        <v>3.22</v>
      </c>
      <c r="L32" s="8">
        <v>9</v>
      </c>
      <c r="M32" s="8">
        <v>6.1</v>
      </c>
      <c r="N32" s="8">
        <v>6.3</v>
      </c>
      <c r="O32" s="10">
        <f t="shared" si="1"/>
        <v>6.925</v>
      </c>
      <c r="P32" s="10">
        <f t="shared" si="2"/>
        <v>5.0725</v>
      </c>
      <c r="Q32" s="1">
        <f>SUM(K31:K33)/3</f>
        <v>3.2466666666666666</v>
      </c>
      <c r="R32" s="1">
        <f>SUM(O31:O33)/3</f>
        <v>7.216666666666666</v>
      </c>
      <c r="S32" s="1">
        <f>SUM(P31:P33)/3</f>
        <v>5.2316666666666665</v>
      </c>
    </row>
    <row r="33" spans="1:19" ht="16.5" thickBot="1">
      <c r="A33" s="44"/>
      <c r="B33" s="69"/>
      <c r="C33" s="37"/>
      <c r="D33" s="38"/>
      <c r="E33" s="50"/>
      <c r="F33" s="22">
        <v>2</v>
      </c>
      <c r="G33" s="12">
        <v>2.9</v>
      </c>
      <c r="H33" s="12">
        <v>2.9</v>
      </c>
      <c r="I33" s="12">
        <v>2.9</v>
      </c>
      <c r="J33" s="12">
        <v>4.3</v>
      </c>
      <c r="K33" s="9">
        <f t="shared" si="0"/>
        <v>3</v>
      </c>
      <c r="L33" s="13">
        <v>9</v>
      </c>
      <c r="M33" s="13">
        <v>5.5</v>
      </c>
      <c r="N33" s="13">
        <v>6</v>
      </c>
      <c r="O33" s="10">
        <f t="shared" si="1"/>
        <v>6.625</v>
      </c>
      <c r="P33" s="10">
        <f t="shared" si="2"/>
        <v>4.8125</v>
      </c>
      <c r="Q33" s="1">
        <f>SUM(K31:K33)/3</f>
        <v>3.2466666666666666</v>
      </c>
      <c r="R33" s="1">
        <f>SUM(O31:O33)/3</f>
        <v>7.216666666666666</v>
      </c>
      <c r="S33" s="1">
        <f>SUM(P31:P33)/3</f>
        <v>5.2316666666666665</v>
      </c>
    </row>
    <row r="34" spans="1:20" ht="16.5" thickTop="1">
      <c r="A34" s="61" t="s">
        <v>25</v>
      </c>
      <c r="B34" s="36">
        <v>46</v>
      </c>
      <c r="C34" s="32" t="s">
        <v>26</v>
      </c>
      <c r="D34" s="33" t="s">
        <v>27</v>
      </c>
      <c r="E34" s="55" t="s">
        <v>28</v>
      </c>
      <c r="F34" s="8">
        <v>2.8</v>
      </c>
      <c r="G34" s="8">
        <v>3.5</v>
      </c>
      <c r="H34" s="8">
        <v>3.3</v>
      </c>
      <c r="I34" s="8">
        <v>3.3</v>
      </c>
      <c r="J34" s="8">
        <v>4</v>
      </c>
      <c r="K34" s="9">
        <f t="shared" si="0"/>
        <v>3.38</v>
      </c>
      <c r="L34" s="8">
        <v>8.1</v>
      </c>
      <c r="M34" s="8">
        <v>7</v>
      </c>
      <c r="N34" s="8">
        <v>6.5</v>
      </c>
      <c r="O34" s="10">
        <f t="shared" si="1"/>
        <v>7.025</v>
      </c>
      <c r="P34" s="10">
        <f t="shared" si="2"/>
        <v>5.202500000000001</v>
      </c>
      <c r="Q34" s="11">
        <f>SUM(K34:K36)/3</f>
        <v>3.2466666666666666</v>
      </c>
      <c r="R34" s="11">
        <f>SUM(O34:O36)/3</f>
        <v>6.575</v>
      </c>
      <c r="S34" s="11">
        <f>SUM(P34:P36)/3</f>
        <v>4.910833333333334</v>
      </c>
      <c r="T34" s="7">
        <v>11</v>
      </c>
    </row>
    <row r="35" spans="1:19" ht="15.75">
      <c r="A35" s="35"/>
      <c r="B35" s="36"/>
      <c r="C35" s="37"/>
      <c r="D35" s="38"/>
      <c r="E35" s="48"/>
      <c r="F35" s="8">
        <v>2.2</v>
      </c>
      <c r="G35" s="8">
        <v>3.6</v>
      </c>
      <c r="H35" s="8">
        <v>3.2</v>
      </c>
      <c r="I35" s="8">
        <v>3.3</v>
      </c>
      <c r="J35" s="8">
        <v>5</v>
      </c>
      <c r="K35" s="9">
        <f t="shared" si="0"/>
        <v>3.46</v>
      </c>
      <c r="L35" s="8">
        <v>7.7</v>
      </c>
      <c r="M35" s="8">
        <v>6.1</v>
      </c>
      <c r="N35" s="8">
        <v>5.8</v>
      </c>
      <c r="O35" s="10">
        <f t="shared" si="1"/>
        <v>6.35</v>
      </c>
      <c r="P35" s="10">
        <f t="shared" si="2"/>
        <v>4.904999999999999</v>
      </c>
      <c r="Q35" s="1">
        <f>SUM(K34:K36)/3</f>
        <v>3.2466666666666666</v>
      </c>
      <c r="R35" s="1">
        <f>SUM(O34:O36)/3</f>
        <v>6.575</v>
      </c>
      <c r="S35" s="1">
        <f>SUM(P34:P36)/3</f>
        <v>4.910833333333334</v>
      </c>
    </row>
    <row r="36" spans="1:19" ht="16.5" thickBot="1">
      <c r="A36" s="35"/>
      <c r="B36" s="43"/>
      <c r="C36" s="37"/>
      <c r="D36" s="38"/>
      <c r="E36" s="50"/>
      <c r="F36" s="12">
        <v>1.8</v>
      </c>
      <c r="G36" s="12">
        <v>2.9</v>
      </c>
      <c r="H36" s="12">
        <v>2.8</v>
      </c>
      <c r="I36" s="12">
        <v>2.7</v>
      </c>
      <c r="J36" s="12">
        <v>4.3</v>
      </c>
      <c r="K36" s="9">
        <f aca="true" t="shared" si="3" ref="K36:K67">(SUM(F36:I36)+J36)/5</f>
        <v>2.9</v>
      </c>
      <c r="L36" s="13">
        <v>9</v>
      </c>
      <c r="M36" s="13">
        <v>5</v>
      </c>
      <c r="N36" s="13">
        <v>5.7</v>
      </c>
      <c r="O36" s="10">
        <f aca="true" t="shared" si="4" ref="O36:O67">(L36+M36+2*N36)/4</f>
        <v>6.35</v>
      </c>
      <c r="P36" s="10">
        <f aca="true" t="shared" si="5" ref="P36:P67">(K36+O36)/2</f>
        <v>4.625</v>
      </c>
      <c r="Q36" s="1">
        <f>SUM(K34:K36)/3</f>
        <v>3.2466666666666666</v>
      </c>
      <c r="R36" s="1">
        <f>SUM(O34:O36)/3</f>
        <v>6.575</v>
      </c>
      <c r="S36" s="1">
        <f>SUM(P34:P36)/3</f>
        <v>4.910833333333334</v>
      </c>
    </row>
    <row r="37" spans="1:20" ht="16.5" thickTop="1">
      <c r="A37" s="30" t="s">
        <v>33</v>
      </c>
      <c r="B37" s="57">
        <v>48</v>
      </c>
      <c r="C37" s="32" t="s">
        <v>26</v>
      </c>
      <c r="D37" s="33" t="s">
        <v>27</v>
      </c>
      <c r="E37" s="55" t="s">
        <v>28</v>
      </c>
      <c r="F37" s="19">
        <v>2.8</v>
      </c>
      <c r="G37" s="14">
        <v>3.5</v>
      </c>
      <c r="H37" s="14">
        <v>3.8</v>
      </c>
      <c r="I37" s="14">
        <v>3.8</v>
      </c>
      <c r="J37" s="14">
        <v>4</v>
      </c>
      <c r="K37" s="9">
        <f t="shared" si="3"/>
        <v>3.5799999999999996</v>
      </c>
      <c r="L37" s="8">
        <v>7.2</v>
      </c>
      <c r="M37" s="8">
        <v>6.8</v>
      </c>
      <c r="N37" s="8">
        <v>5.8</v>
      </c>
      <c r="O37" s="10">
        <f t="shared" si="4"/>
        <v>6.4</v>
      </c>
      <c r="P37" s="10">
        <f t="shared" si="5"/>
        <v>4.99</v>
      </c>
      <c r="Q37" s="11">
        <f>SUM(K37:K39)/3</f>
        <v>3.4333333333333336</v>
      </c>
      <c r="R37" s="11">
        <f>SUM(O37:O39)/3</f>
        <v>6.383333333333333</v>
      </c>
      <c r="S37" s="11">
        <f>SUM(P37:P39)/3</f>
        <v>4.908333333333334</v>
      </c>
      <c r="T37" s="7">
        <v>12</v>
      </c>
    </row>
    <row r="38" spans="1:19" ht="15.75">
      <c r="A38" s="35"/>
      <c r="B38" s="57"/>
      <c r="C38" s="37"/>
      <c r="D38" s="38"/>
      <c r="E38" s="48"/>
      <c r="F38" s="20">
        <v>1.9</v>
      </c>
      <c r="G38" s="8">
        <v>3.8</v>
      </c>
      <c r="H38" s="8">
        <v>3.6</v>
      </c>
      <c r="I38" s="8">
        <v>3.3</v>
      </c>
      <c r="J38" s="8">
        <v>5</v>
      </c>
      <c r="K38" s="9">
        <f t="shared" si="3"/>
        <v>3.5199999999999996</v>
      </c>
      <c r="L38" s="8">
        <v>7.1</v>
      </c>
      <c r="M38" s="8">
        <v>5.9</v>
      </c>
      <c r="N38" s="8">
        <v>5.7</v>
      </c>
      <c r="O38" s="10">
        <f t="shared" si="4"/>
        <v>6.1</v>
      </c>
      <c r="P38" s="10">
        <f t="shared" si="5"/>
        <v>4.81</v>
      </c>
      <c r="Q38" s="1">
        <f>SUM(K37:K39)/3</f>
        <v>3.4333333333333336</v>
      </c>
      <c r="R38" s="1">
        <f>SUM(O37:O39)/3</f>
        <v>6.383333333333333</v>
      </c>
      <c r="S38" s="1">
        <f>SUM(P37:P39)/3</f>
        <v>4.908333333333334</v>
      </c>
    </row>
    <row r="39" spans="1:19" ht="16.5" thickBot="1">
      <c r="A39" s="40"/>
      <c r="B39" s="60"/>
      <c r="C39" s="37"/>
      <c r="D39" s="38"/>
      <c r="E39" s="50"/>
      <c r="F39" s="22">
        <v>2.2</v>
      </c>
      <c r="G39" s="12">
        <v>3.1</v>
      </c>
      <c r="H39" s="12">
        <v>3.3</v>
      </c>
      <c r="I39" s="12">
        <v>3.1</v>
      </c>
      <c r="J39" s="12">
        <v>4.3</v>
      </c>
      <c r="K39" s="9">
        <f t="shared" si="3"/>
        <v>3.2</v>
      </c>
      <c r="L39" s="13">
        <v>9</v>
      </c>
      <c r="M39" s="13">
        <v>5.8</v>
      </c>
      <c r="N39" s="13">
        <v>5.9</v>
      </c>
      <c r="O39" s="10">
        <f t="shared" si="4"/>
        <v>6.65</v>
      </c>
      <c r="P39" s="10">
        <f t="shared" si="5"/>
        <v>4.925000000000001</v>
      </c>
      <c r="Q39" s="1">
        <f>SUM(K37:K39)/3</f>
        <v>3.4333333333333336</v>
      </c>
      <c r="R39" s="1">
        <f>SUM(O37:O39)/3</f>
        <v>6.383333333333333</v>
      </c>
      <c r="S39" s="1">
        <f>SUM(P37:P39)/3</f>
        <v>4.908333333333334</v>
      </c>
    </row>
    <row r="40" spans="1:20" ht="16.5" thickTop="1">
      <c r="A40" s="66" t="s">
        <v>54</v>
      </c>
      <c r="B40" s="57">
        <v>40</v>
      </c>
      <c r="C40" s="32" t="s">
        <v>26</v>
      </c>
      <c r="D40" s="33" t="s">
        <v>27</v>
      </c>
      <c r="E40" s="55" t="s">
        <v>52</v>
      </c>
      <c r="F40" s="19">
        <v>2</v>
      </c>
      <c r="G40" s="14">
        <v>3.6</v>
      </c>
      <c r="H40" s="14">
        <v>3.2</v>
      </c>
      <c r="I40" s="14">
        <v>3</v>
      </c>
      <c r="J40" s="14">
        <v>3.5</v>
      </c>
      <c r="K40" s="9">
        <f t="shared" si="3"/>
        <v>3.06</v>
      </c>
      <c r="L40" s="8">
        <v>8</v>
      </c>
      <c r="M40" s="8">
        <v>7</v>
      </c>
      <c r="N40" s="8">
        <v>6.5</v>
      </c>
      <c r="O40" s="10">
        <f t="shared" si="4"/>
        <v>7</v>
      </c>
      <c r="P40" s="10">
        <f t="shared" si="5"/>
        <v>5.03</v>
      </c>
      <c r="Q40" s="11">
        <f>SUM(K40:K42)/3</f>
        <v>3.1</v>
      </c>
      <c r="R40" s="11">
        <f>SUM(O40:O42)/3</f>
        <v>6.583333333333333</v>
      </c>
      <c r="S40" s="11">
        <f>SUM(P40:P42)/3</f>
        <v>4.841666666666668</v>
      </c>
      <c r="T40" s="7">
        <v>13</v>
      </c>
    </row>
    <row r="41" spans="1:19" ht="15.75">
      <c r="A41" s="35"/>
      <c r="B41" s="57"/>
      <c r="C41" s="53"/>
      <c r="D41" s="38"/>
      <c r="E41" s="48"/>
      <c r="F41" s="20">
        <v>1.5</v>
      </c>
      <c r="G41" s="8">
        <v>3.6</v>
      </c>
      <c r="H41" s="8">
        <v>3.2</v>
      </c>
      <c r="I41" s="8">
        <v>3.2</v>
      </c>
      <c r="J41" s="8">
        <v>5.5</v>
      </c>
      <c r="K41" s="9">
        <f t="shared" si="3"/>
        <v>3.4</v>
      </c>
      <c r="L41" s="8">
        <v>8.1</v>
      </c>
      <c r="M41" s="8">
        <v>6</v>
      </c>
      <c r="N41" s="8">
        <v>5.9</v>
      </c>
      <c r="O41" s="10">
        <f t="shared" si="4"/>
        <v>6.475</v>
      </c>
      <c r="P41" s="10">
        <f t="shared" si="5"/>
        <v>4.9375</v>
      </c>
      <c r="Q41" s="1">
        <f>SUM(K40:K42)/3</f>
        <v>3.1</v>
      </c>
      <c r="R41" s="1">
        <f>SUM(O40:O42)/3</f>
        <v>6.583333333333333</v>
      </c>
      <c r="S41" s="1">
        <f>SUM(P40:P42)/3</f>
        <v>4.841666666666668</v>
      </c>
    </row>
    <row r="42" spans="1:19" ht="16.5" thickBot="1">
      <c r="A42" s="40"/>
      <c r="B42" s="60"/>
      <c r="C42" s="45"/>
      <c r="D42" s="46"/>
      <c r="E42" s="50"/>
      <c r="F42" s="22">
        <v>1.5</v>
      </c>
      <c r="G42" s="12">
        <v>2.7</v>
      </c>
      <c r="H42" s="12">
        <v>2.8</v>
      </c>
      <c r="I42" s="12">
        <v>2.9</v>
      </c>
      <c r="J42" s="12">
        <v>4.3</v>
      </c>
      <c r="K42" s="9">
        <f t="shared" si="3"/>
        <v>2.84</v>
      </c>
      <c r="L42" s="13">
        <v>9</v>
      </c>
      <c r="M42" s="13">
        <v>5.3</v>
      </c>
      <c r="N42" s="13">
        <v>5.4</v>
      </c>
      <c r="O42" s="10">
        <f t="shared" si="4"/>
        <v>6.275</v>
      </c>
      <c r="P42" s="10">
        <f t="shared" si="5"/>
        <v>4.5575</v>
      </c>
      <c r="Q42" s="1">
        <f>SUM(K40:K42)/3</f>
        <v>3.1</v>
      </c>
      <c r="R42" s="1">
        <f>SUM(O40:O42)/3</f>
        <v>6.583333333333333</v>
      </c>
      <c r="S42" s="1">
        <f>SUM(P40:P42)/3</f>
        <v>4.841666666666668</v>
      </c>
    </row>
    <row r="43" spans="1:20" ht="16.5" thickTop="1">
      <c r="A43" s="30" t="s">
        <v>34</v>
      </c>
      <c r="B43" s="57">
        <v>49</v>
      </c>
      <c r="C43" s="32" t="s">
        <v>26</v>
      </c>
      <c r="D43" s="33" t="s">
        <v>27</v>
      </c>
      <c r="E43" s="34" t="s">
        <v>28</v>
      </c>
      <c r="F43" s="65">
        <v>2.8</v>
      </c>
      <c r="G43" s="65">
        <v>3.5</v>
      </c>
      <c r="H43" s="65">
        <v>3.6</v>
      </c>
      <c r="I43" s="65">
        <v>3.4</v>
      </c>
      <c r="J43" s="65">
        <v>4</v>
      </c>
      <c r="K43" s="9">
        <f t="shared" si="3"/>
        <v>3.46</v>
      </c>
      <c r="L43" s="8">
        <v>6.7</v>
      </c>
      <c r="M43" s="8">
        <v>6.5</v>
      </c>
      <c r="N43" s="8">
        <v>6.3</v>
      </c>
      <c r="O43" s="10">
        <f t="shared" si="4"/>
        <v>6.449999999999999</v>
      </c>
      <c r="P43" s="10">
        <f t="shared" si="5"/>
        <v>4.955</v>
      </c>
      <c r="Q43" s="11">
        <f>SUM(K43:K45)/3</f>
        <v>3.266666666666666</v>
      </c>
      <c r="R43" s="11">
        <f>SUM(O43:O45)/3</f>
        <v>6.383333333333333</v>
      </c>
      <c r="S43" s="11">
        <f>SUM(P43:P45)/3</f>
        <v>4.825</v>
      </c>
      <c r="T43" s="7">
        <v>14</v>
      </c>
    </row>
    <row r="44" spans="1:19" ht="15.75">
      <c r="A44" s="35"/>
      <c r="B44" s="57"/>
      <c r="C44" s="37"/>
      <c r="D44" s="38"/>
      <c r="E44" s="48"/>
      <c r="F44" s="8">
        <v>1.7</v>
      </c>
      <c r="G44" s="8">
        <v>3.2</v>
      </c>
      <c r="H44" s="8">
        <v>3.7</v>
      </c>
      <c r="I44" s="8">
        <v>3.4</v>
      </c>
      <c r="J44" s="8">
        <v>5</v>
      </c>
      <c r="K44" s="9">
        <f t="shared" si="3"/>
        <v>3.4</v>
      </c>
      <c r="L44" s="8">
        <v>7.2</v>
      </c>
      <c r="M44" s="8">
        <v>5</v>
      </c>
      <c r="N44" s="8">
        <v>6</v>
      </c>
      <c r="O44" s="10">
        <f t="shared" si="4"/>
        <v>6.05</v>
      </c>
      <c r="P44" s="10">
        <f t="shared" si="5"/>
        <v>4.725</v>
      </c>
      <c r="Q44" s="1">
        <f>SUM(K43:K45)/3</f>
        <v>3.266666666666666</v>
      </c>
      <c r="R44" s="1">
        <f>SUM(O43:O45)/3</f>
        <v>6.383333333333333</v>
      </c>
      <c r="S44" s="1">
        <f>SUM(P43:P45)/3</f>
        <v>4.825</v>
      </c>
    </row>
    <row r="45" spans="1:19" ht="16.5" thickBot="1">
      <c r="A45" s="44"/>
      <c r="B45" s="60"/>
      <c r="C45" s="45"/>
      <c r="D45" s="46"/>
      <c r="E45" s="50"/>
      <c r="F45" s="12">
        <v>2</v>
      </c>
      <c r="G45" s="12">
        <v>3.2</v>
      </c>
      <c r="H45" s="12">
        <v>3.2</v>
      </c>
      <c r="I45" s="12">
        <v>2</v>
      </c>
      <c r="J45" s="12">
        <v>4.3</v>
      </c>
      <c r="K45" s="9">
        <f t="shared" si="3"/>
        <v>2.94</v>
      </c>
      <c r="L45" s="13">
        <v>9</v>
      </c>
      <c r="M45" s="13">
        <v>5.6</v>
      </c>
      <c r="N45" s="13">
        <v>6</v>
      </c>
      <c r="O45" s="10">
        <f t="shared" si="4"/>
        <v>6.65</v>
      </c>
      <c r="P45" s="10">
        <f t="shared" si="5"/>
        <v>4.795</v>
      </c>
      <c r="Q45" s="1">
        <f>SUM(K43:K45)/3</f>
        <v>3.266666666666666</v>
      </c>
      <c r="R45" s="1">
        <f>SUM(O43:O45)/3</f>
        <v>6.383333333333333</v>
      </c>
      <c r="S45" s="1">
        <f>SUM(P43:P45)/3</f>
        <v>4.825</v>
      </c>
    </row>
    <row r="46" spans="1:20" ht="16.5" thickTop="1">
      <c r="A46" s="61" t="s">
        <v>35</v>
      </c>
      <c r="B46" s="36">
        <v>42</v>
      </c>
      <c r="C46" s="47" t="s">
        <v>36</v>
      </c>
      <c r="D46" s="47" t="s">
        <v>37</v>
      </c>
      <c r="E46" s="70" t="s">
        <v>38</v>
      </c>
      <c r="F46" s="14">
        <v>0</v>
      </c>
      <c r="G46" s="14">
        <v>3.2</v>
      </c>
      <c r="H46" s="14">
        <v>3.2</v>
      </c>
      <c r="I46" s="14">
        <v>3.4</v>
      </c>
      <c r="J46" s="14">
        <v>4.5</v>
      </c>
      <c r="K46" s="9">
        <f t="shared" si="3"/>
        <v>2.8600000000000003</v>
      </c>
      <c r="L46" s="8">
        <v>8</v>
      </c>
      <c r="M46" s="8">
        <v>6.8</v>
      </c>
      <c r="N46" s="8">
        <v>6</v>
      </c>
      <c r="O46" s="10">
        <f t="shared" si="4"/>
        <v>6.7</v>
      </c>
      <c r="P46" s="10">
        <f t="shared" si="5"/>
        <v>4.78</v>
      </c>
      <c r="Q46" s="11">
        <f>SUM(K46:K48)/3</f>
        <v>2.686666666666666</v>
      </c>
      <c r="R46" s="11">
        <f>SUM(O46:O48)/3</f>
        <v>6.7250000000000005</v>
      </c>
      <c r="S46" s="11">
        <f>SUM(P46:P48)/3</f>
        <v>4.7058333333333335</v>
      </c>
      <c r="T46" s="7">
        <v>15</v>
      </c>
    </row>
    <row r="47" spans="1:19" ht="15.75">
      <c r="A47" s="35"/>
      <c r="B47" s="36"/>
      <c r="C47" s="37"/>
      <c r="D47" s="39"/>
      <c r="E47" s="48"/>
      <c r="F47" s="8">
        <v>0</v>
      </c>
      <c r="G47" s="8">
        <v>3.1</v>
      </c>
      <c r="H47" s="8">
        <v>3</v>
      </c>
      <c r="I47" s="8">
        <v>3</v>
      </c>
      <c r="J47" s="8">
        <v>4.6</v>
      </c>
      <c r="K47" s="9">
        <f t="shared" si="3"/>
        <v>2.7399999999999998</v>
      </c>
      <c r="L47" s="8">
        <v>9.2</v>
      </c>
      <c r="M47" s="8">
        <v>6.3</v>
      </c>
      <c r="N47" s="8">
        <v>6.8</v>
      </c>
      <c r="O47" s="10">
        <f t="shared" si="4"/>
        <v>7.275</v>
      </c>
      <c r="P47" s="10">
        <f t="shared" si="5"/>
        <v>5.0075</v>
      </c>
      <c r="Q47" s="1">
        <f>SUM(K46:K48)/3</f>
        <v>2.686666666666666</v>
      </c>
      <c r="R47" s="1">
        <f>SUM(O46:O48)/3</f>
        <v>6.7250000000000005</v>
      </c>
      <c r="S47" s="1">
        <f>SUM(P46:P48)/3</f>
        <v>4.7058333333333335</v>
      </c>
    </row>
    <row r="48" spans="1:19" ht="16.5" thickBot="1">
      <c r="A48" s="40"/>
      <c r="B48" s="43"/>
      <c r="C48" s="49"/>
      <c r="D48" s="41"/>
      <c r="E48" s="50"/>
      <c r="F48" s="12">
        <v>0</v>
      </c>
      <c r="G48" s="12">
        <v>2.8</v>
      </c>
      <c r="H48" s="12">
        <v>2.5</v>
      </c>
      <c r="I48" s="12">
        <v>2.6</v>
      </c>
      <c r="J48" s="12">
        <v>4.4</v>
      </c>
      <c r="K48" s="9">
        <f t="shared" si="3"/>
        <v>2.46</v>
      </c>
      <c r="L48" s="13">
        <v>9</v>
      </c>
      <c r="M48" s="13">
        <v>5.2</v>
      </c>
      <c r="N48" s="13">
        <v>5.3</v>
      </c>
      <c r="O48" s="10">
        <f t="shared" si="4"/>
        <v>6.199999999999999</v>
      </c>
      <c r="P48" s="10">
        <f t="shared" si="5"/>
        <v>4.33</v>
      </c>
      <c r="Q48" s="1">
        <f>SUM(K46:K48)/3</f>
        <v>2.686666666666666</v>
      </c>
      <c r="R48" s="1">
        <f>SUM(O46:O48)/3</f>
        <v>6.7250000000000005</v>
      </c>
      <c r="S48" s="1">
        <f>SUM(P46:P48)/3</f>
        <v>4.7058333333333335</v>
      </c>
    </row>
    <row r="49" spans="1:20" ht="16.5" thickTop="1">
      <c r="A49" s="61" t="s">
        <v>29</v>
      </c>
      <c r="B49" s="51">
        <v>43</v>
      </c>
      <c r="C49" s="32" t="s">
        <v>26</v>
      </c>
      <c r="D49" s="33" t="s">
        <v>27</v>
      </c>
      <c r="E49" s="34" t="s">
        <v>28</v>
      </c>
      <c r="F49" s="18">
        <v>2.5</v>
      </c>
      <c r="G49" s="18">
        <v>3.2</v>
      </c>
      <c r="H49" s="18">
        <v>2.8</v>
      </c>
      <c r="I49" s="18">
        <v>3</v>
      </c>
      <c r="J49" s="18">
        <v>4</v>
      </c>
      <c r="K49" s="9">
        <f t="shared" si="3"/>
        <v>3.1</v>
      </c>
      <c r="L49" s="8">
        <v>8</v>
      </c>
      <c r="M49" s="8">
        <v>6.8</v>
      </c>
      <c r="N49" s="8">
        <v>6.2</v>
      </c>
      <c r="O49" s="10">
        <f t="shared" si="4"/>
        <v>6.800000000000001</v>
      </c>
      <c r="P49" s="10">
        <f t="shared" si="5"/>
        <v>4.95</v>
      </c>
      <c r="Q49" s="11">
        <f>SUM(K49:K51)/3</f>
        <v>2.9599999999999995</v>
      </c>
      <c r="R49" s="11">
        <f>SUM(O49:O51)/3</f>
        <v>6.341666666666666</v>
      </c>
      <c r="S49" s="11">
        <f>SUM(P49:P51)/3</f>
        <v>4.650833333333333</v>
      </c>
      <c r="T49" s="7">
        <v>16</v>
      </c>
    </row>
    <row r="50" spans="1:19" ht="15.75">
      <c r="A50" s="35"/>
      <c r="B50" s="36"/>
      <c r="C50" s="37"/>
      <c r="D50" s="38"/>
      <c r="E50" s="39"/>
      <c r="F50" s="8">
        <v>1.6</v>
      </c>
      <c r="G50" s="8">
        <v>3.2</v>
      </c>
      <c r="H50" s="8">
        <v>3</v>
      </c>
      <c r="I50" s="8">
        <v>2.9</v>
      </c>
      <c r="J50" s="8">
        <v>5</v>
      </c>
      <c r="K50" s="9">
        <f t="shared" si="3"/>
        <v>3.14</v>
      </c>
      <c r="L50" s="8">
        <v>6.4</v>
      </c>
      <c r="M50" s="8">
        <v>6.1</v>
      </c>
      <c r="N50" s="8">
        <v>6</v>
      </c>
      <c r="O50" s="10">
        <f t="shared" si="4"/>
        <v>6.125</v>
      </c>
      <c r="P50" s="10">
        <f t="shared" si="5"/>
        <v>4.6325</v>
      </c>
      <c r="Q50" s="1">
        <f>SUM(K49:K51)/3</f>
        <v>2.9599999999999995</v>
      </c>
      <c r="R50" s="1">
        <f>SUM(O49:O51)/3</f>
        <v>6.341666666666666</v>
      </c>
      <c r="S50" s="1">
        <f>SUM(P49:P51)/3</f>
        <v>4.650833333333333</v>
      </c>
    </row>
    <row r="51" spans="1:19" ht="16.5" thickBot="1">
      <c r="A51" s="40"/>
      <c r="B51" s="43"/>
      <c r="C51" s="45"/>
      <c r="D51" s="46"/>
      <c r="E51" s="41"/>
      <c r="F51" s="12">
        <v>1.8</v>
      </c>
      <c r="G51" s="12">
        <v>2.7</v>
      </c>
      <c r="H51" s="12">
        <v>2.4</v>
      </c>
      <c r="I51" s="12">
        <v>2</v>
      </c>
      <c r="J51" s="12">
        <v>4.3</v>
      </c>
      <c r="K51" s="9">
        <f t="shared" si="3"/>
        <v>2.6399999999999997</v>
      </c>
      <c r="L51" s="13">
        <v>9</v>
      </c>
      <c r="M51" s="13">
        <v>5.2</v>
      </c>
      <c r="N51" s="13">
        <v>5.1</v>
      </c>
      <c r="O51" s="10">
        <f t="shared" si="4"/>
        <v>6.1</v>
      </c>
      <c r="P51" s="10">
        <f t="shared" si="5"/>
        <v>4.369999999999999</v>
      </c>
      <c r="Q51" s="1">
        <f>SUM(K49:K51)/3</f>
        <v>2.9599999999999995</v>
      </c>
      <c r="R51" s="1">
        <f>SUM(O49:O51)/3</f>
        <v>6.341666666666666</v>
      </c>
      <c r="S51" s="1">
        <f>SUM(P49:P51)/3</f>
        <v>4.650833333333333</v>
      </c>
    </row>
    <row r="52" spans="1:20" ht="16.5" thickTop="1">
      <c r="A52" s="61" t="s">
        <v>31</v>
      </c>
      <c r="B52" s="36">
        <v>44</v>
      </c>
      <c r="C52" s="32" t="s">
        <v>26</v>
      </c>
      <c r="D52" s="33" t="s">
        <v>27</v>
      </c>
      <c r="E52" s="34" t="s">
        <v>28</v>
      </c>
      <c r="F52" s="19">
        <v>2.8</v>
      </c>
      <c r="G52" s="14">
        <v>3.6</v>
      </c>
      <c r="H52" s="14">
        <v>3.6</v>
      </c>
      <c r="I52" s="14">
        <v>3.2</v>
      </c>
      <c r="J52" s="14">
        <v>4</v>
      </c>
      <c r="K52" s="9">
        <f t="shared" si="3"/>
        <v>3.44</v>
      </c>
      <c r="L52" s="8">
        <v>6.5</v>
      </c>
      <c r="M52" s="8">
        <v>6</v>
      </c>
      <c r="N52" s="8">
        <v>5</v>
      </c>
      <c r="O52" s="10">
        <f t="shared" si="4"/>
        <v>5.625</v>
      </c>
      <c r="P52" s="10">
        <f t="shared" si="5"/>
        <v>4.5325</v>
      </c>
      <c r="Q52" s="11">
        <f>SUM(K52:K54)/3</f>
        <v>3.14</v>
      </c>
      <c r="R52" s="11">
        <f>SUM(O52:O54)/3</f>
        <v>6.1000000000000005</v>
      </c>
      <c r="S52" s="11">
        <f>SUM(P52:P54)/3</f>
        <v>4.62</v>
      </c>
      <c r="T52" s="7">
        <v>17</v>
      </c>
    </row>
    <row r="53" spans="1:19" ht="15.75">
      <c r="A53" s="35"/>
      <c r="B53" s="36"/>
      <c r="C53" s="37"/>
      <c r="D53" s="38"/>
      <c r="E53" s="39"/>
      <c r="F53" s="8">
        <v>1.8</v>
      </c>
      <c r="G53" s="8">
        <v>3.4</v>
      </c>
      <c r="H53" s="8">
        <v>3.1</v>
      </c>
      <c r="I53" s="8">
        <v>3</v>
      </c>
      <c r="J53" s="8">
        <v>5</v>
      </c>
      <c r="K53" s="9">
        <f t="shared" si="3"/>
        <v>3.2600000000000002</v>
      </c>
      <c r="L53" s="8">
        <v>9</v>
      </c>
      <c r="M53" s="8">
        <v>5.7</v>
      </c>
      <c r="N53" s="8">
        <v>5.9</v>
      </c>
      <c r="O53" s="10">
        <f t="shared" si="4"/>
        <v>6.625</v>
      </c>
      <c r="P53" s="10">
        <f t="shared" si="5"/>
        <v>4.9425</v>
      </c>
      <c r="Q53" s="1">
        <f>SUM(K52:K54)/3</f>
        <v>3.14</v>
      </c>
      <c r="R53" s="1">
        <f>SUM(O52:O54)/3</f>
        <v>6.1000000000000005</v>
      </c>
      <c r="S53" s="1">
        <f>SUM(P52:P54)/3</f>
        <v>4.62</v>
      </c>
    </row>
    <row r="54" spans="1:19" ht="16.5" thickBot="1">
      <c r="A54" s="40"/>
      <c r="B54" s="43"/>
      <c r="C54" s="45"/>
      <c r="D54" s="46"/>
      <c r="E54" s="41"/>
      <c r="F54" s="12">
        <v>1.9</v>
      </c>
      <c r="G54" s="12">
        <v>2.6</v>
      </c>
      <c r="H54" s="12">
        <v>2.5</v>
      </c>
      <c r="I54" s="12">
        <v>2.3</v>
      </c>
      <c r="J54" s="12">
        <v>4.3</v>
      </c>
      <c r="K54" s="9">
        <f t="shared" si="3"/>
        <v>2.72</v>
      </c>
      <c r="L54" s="13">
        <v>9</v>
      </c>
      <c r="M54" s="13">
        <v>4.8</v>
      </c>
      <c r="N54" s="13">
        <v>5.2</v>
      </c>
      <c r="O54" s="10">
        <f t="shared" si="4"/>
        <v>6.050000000000001</v>
      </c>
      <c r="P54" s="10">
        <f t="shared" si="5"/>
        <v>4.385000000000001</v>
      </c>
      <c r="Q54" s="1">
        <f>SUM(K52:K54)/3</f>
        <v>3.14</v>
      </c>
      <c r="R54" s="1">
        <f>SUM(O52:O54)/3</f>
        <v>6.1000000000000005</v>
      </c>
      <c r="S54" s="1">
        <f>SUM(P52:P54)/3</f>
        <v>4.62</v>
      </c>
    </row>
    <row r="55" spans="1:20" ht="16.5" thickTop="1">
      <c r="A55" s="35" t="s">
        <v>51</v>
      </c>
      <c r="B55" s="36">
        <v>38</v>
      </c>
      <c r="C55" s="32" t="s">
        <v>26</v>
      </c>
      <c r="D55" s="33" t="s">
        <v>27</v>
      </c>
      <c r="E55" s="34" t="s">
        <v>52</v>
      </c>
      <c r="F55" s="19">
        <v>2.6</v>
      </c>
      <c r="G55" s="14">
        <v>3.8</v>
      </c>
      <c r="H55" s="14">
        <v>3.5</v>
      </c>
      <c r="I55" s="14">
        <v>3</v>
      </c>
      <c r="J55" s="14">
        <v>3.5</v>
      </c>
      <c r="K55" s="9">
        <f t="shared" si="3"/>
        <v>3.28</v>
      </c>
      <c r="L55" s="8">
        <v>5.4</v>
      </c>
      <c r="M55" s="8">
        <v>5.4</v>
      </c>
      <c r="N55" s="8">
        <v>5</v>
      </c>
      <c r="O55" s="10">
        <f t="shared" si="4"/>
        <v>5.2</v>
      </c>
      <c r="P55" s="10">
        <f t="shared" si="5"/>
        <v>4.24</v>
      </c>
      <c r="Q55" s="11">
        <f>SUM(K55:K57)/3</f>
        <v>3.3266666666666667</v>
      </c>
      <c r="R55" s="11">
        <f>SUM(O55:O57)/3</f>
        <v>5.7749999999999995</v>
      </c>
      <c r="S55" s="11">
        <f>SUM(P55:P57)/3</f>
        <v>4.550833333333333</v>
      </c>
      <c r="T55" s="7">
        <v>18</v>
      </c>
    </row>
    <row r="56" spans="1:19" ht="15.75">
      <c r="A56" s="35"/>
      <c r="B56" s="36"/>
      <c r="C56" s="53"/>
      <c r="D56" s="38"/>
      <c r="E56" s="39"/>
      <c r="F56" s="8">
        <v>2.4</v>
      </c>
      <c r="G56" s="8">
        <v>3.9</v>
      </c>
      <c r="H56" s="8">
        <v>3.2</v>
      </c>
      <c r="I56" s="8">
        <v>3.3</v>
      </c>
      <c r="J56" s="8">
        <v>5.5</v>
      </c>
      <c r="K56" s="9">
        <f t="shared" si="3"/>
        <v>3.66</v>
      </c>
      <c r="L56" s="8">
        <v>6.5</v>
      </c>
      <c r="M56" s="8">
        <v>5.5</v>
      </c>
      <c r="N56" s="8">
        <v>6</v>
      </c>
      <c r="O56" s="10">
        <f t="shared" si="4"/>
        <v>6</v>
      </c>
      <c r="P56" s="10">
        <f t="shared" si="5"/>
        <v>4.83</v>
      </c>
      <c r="Q56" s="1">
        <f>SUM(K55:K57)/3</f>
        <v>3.3266666666666667</v>
      </c>
      <c r="R56" s="1">
        <f>SUM(O55:O57)/3</f>
        <v>5.7749999999999995</v>
      </c>
      <c r="S56" s="1">
        <f>SUM(P55:P57)/3</f>
        <v>4.550833333333333</v>
      </c>
    </row>
    <row r="57" spans="1:19" ht="16.5" thickBot="1">
      <c r="A57" s="40"/>
      <c r="B57" s="43"/>
      <c r="C57" s="45"/>
      <c r="D57" s="46"/>
      <c r="E57" s="41"/>
      <c r="F57" s="12">
        <v>2</v>
      </c>
      <c r="G57" s="12">
        <v>3.4</v>
      </c>
      <c r="H57" s="12">
        <v>2.5</v>
      </c>
      <c r="I57" s="12">
        <v>3</v>
      </c>
      <c r="J57" s="12">
        <v>4.3</v>
      </c>
      <c r="K57" s="9">
        <f t="shared" si="3"/>
        <v>3.04</v>
      </c>
      <c r="L57" s="13">
        <v>7.5</v>
      </c>
      <c r="M57" s="13">
        <v>5.4</v>
      </c>
      <c r="N57" s="13">
        <v>5.8</v>
      </c>
      <c r="O57" s="10">
        <f t="shared" si="4"/>
        <v>6.125</v>
      </c>
      <c r="P57" s="10">
        <f t="shared" si="5"/>
        <v>4.5825</v>
      </c>
      <c r="Q57" s="1">
        <f>SUM(K55:K57)/3</f>
        <v>3.3266666666666667</v>
      </c>
      <c r="R57" s="1">
        <f>SUM(O55:O57)/3</f>
        <v>5.7749999999999995</v>
      </c>
      <c r="S57" s="1">
        <f>SUM(P55:P57)/3</f>
        <v>4.550833333333333</v>
      </c>
    </row>
    <row r="58" ht="15.75" thickTop="1"/>
  </sheetData>
  <printOptions horizontalCentered="1"/>
  <pageMargins left="0.24" right="0.23" top="0.9448818897637796" bottom="0.33" header="0.2755905511811024" footer="0.71"/>
  <pageSetup horizontalDpi="600" verticalDpi="600" orientation="landscape" paperSize="9" scale="90" r:id="rId1"/>
  <headerFooter alignWithMargins="0">
    <oddHeader>&amp;COrszágos Bajnokság
Budapest, 2008. szeptember 27-28.
Egyéni "C" kategória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.</cp:lastModifiedBy>
  <cp:lastPrinted>2007-10-06T11:13:49Z</cp:lastPrinted>
  <dcterms:created xsi:type="dcterms:W3CDTF">2000-04-03T15:28:02Z</dcterms:created>
  <dcterms:modified xsi:type="dcterms:W3CDTF">2008-09-29T18:23:12Z</dcterms:modified>
  <cp:category/>
  <cp:version/>
  <cp:contentType/>
  <cp:contentStatus/>
</cp:coreProperties>
</file>